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E:\PRZ\x_LAVORI_IN_CORSO\MANT_gara_2022\GARA\"/>
    </mc:Choice>
  </mc:AlternateContent>
  <xr:revisionPtr revIDLastSave="0" documentId="13_ncr:1_{62102496-C18C-4F83-86B3-B2EE38F9C798}" xr6:coauthVersionLast="46" xr6:coauthVersionMax="46" xr10:uidLastSave="{00000000-0000-0000-0000-000000000000}"/>
  <bookViews>
    <workbookView xWindow="-120" yWindow="-120" windowWidth="29040" windowHeight="15840" tabRatio="757" xr2:uid="{00000000-000D-0000-FFFF-FFFF00000000}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 s="1"/>
  <c r="G101" i="15"/>
  <c r="I101" i="15" s="1"/>
  <c r="G102" i="15"/>
  <c r="I102" i="15"/>
  <c r="G103" i="15"/>
  <c r="I103" i="15"/>
  <c r="G104" i="15"/>
  <c r="I104" i="15"/>
  <c r="G106" i="15"/>
  <c r="I106" i="15" s="1"/>
  <c r="G107" i="15"/>
  <c r="I107" i="15" s="1"/>
  <c r="G108" i="15"/>
  <c r="I108" i="15"/>
  <c r="G109" i="15"/>
  <c r="I109" i="15"/>
  <c r="G110" i="15"/>
  <c r="I110" i="15"/>
  <c r="G84" i="15"/>
  <c r="I84" i="15"/>
  <c r="G81" i="15"/>
  <c r="I82" i="15"/>
  <c r="G48" i="15"/>
  <c r="I48" i="15" s="1"/>
  <c r="G49" i="15"/>
  <c r="I49" i="15" s="1"/>
  <c r="G50" i="15"/>
  <c r="I50" i="15" s="1"/>
  <c r="G51" i="15"/>
  <c r="I51" i="15" s="1"/>
  <c r="G52" i="15"/>
  <c r="I52" i="15" s="1"/>
  <c r="G53" i="15"/>
  <c r="I53" i="15" s="1"/>
  <c r="G54" i="15"/>
  <c r="I54" i="15" s="1"/>
  <c r="G55" i="15"/>
  <c r="I55" i="15" s="1"/>
  <c r="G56" i="15"/>
  <c r="I56" i="15" s="1"/>
  <c r="G57" i="15"/>
  <c r="I57" i="15" s="1"/>
  <c r="G58" i="15"/>
  <c r="I58" i="15" s="1"/>
  <c r="G59" i="15"/>
  <c r="I59" i="15" s="1"/>
  <c r="G60" i="15"/>
  <c r="I60" i="15" s="1"/>
  <c r="G61" i="15"/>
  <c r="I61" i="15" s="1"/>
  <c r="G62" i="15"/>
  <c r="I62" i="15" s="1"/>
  <c r="G63" i="15"/>
  <c r="I63" i="15" s="1"/>
  <c r="G64" i="15"/>
  <c r="I64" i="15"/>
  <c r="G65" i="15"/>
  <c r="I65" i="15"/>
  <c r="G66" i="15"/>
  <c r="I66" i="15" s="1"/>
  <c r="G47" i="15"/>
  <c r="I47" i="15" s="1"/>
  <c r="G11" i="15"/>
  <c r="I11" i="15"/>
  <c r="G12" i="15"/>
  <c r="M12" i="15" s="1"/>
  <c r="I12" i="15"/>
  <c r="G13" i="15"/>
  <c r="G14" i="15"/>
  <c r="I14" i="15" s="1"/>
  <c r="G15" i="15"/>
  <c r="I15" i="15"/>
  <c r="G16" i="15"/>
  <c r="I16" i="15"/>
  <c r="G17" i="15"/>
  <c r="I17" i="15"/>
  <c r="G18" i="15"/>
  <c r="I18" i="15" s="1"/>
  <c r="G19" i="15"/>
  <c r="I19" i="15" s="1"/>
  <c r="G20" i="15"/>
  <c r="I20" i="15"/>
  <c r="G21" i="15"/>
  <c r="I21" i="15"/>
  <c r="G22" i="15"/>
  <c r="I22" i="15"/>
  <c r="G23" i="15"/>
  <c r="I23" i="15" s="1"/>
  <c r="G24" i="15"/>
  <c r="I24" i="15" s="1"/>
  <c r="G25" i="15"/>
  <c r="I25" i="15"/>
  <c r="G26" i="15"/>
  <c r="I26" i="15" s="1"/>
  <c r="G27" i="15"/>
  <c r="I27" i="15" s="1"/>
  <c r="G28" i="15"/>
  <c r="I28" i="15"/>
  <c r="G29" i="15"/>
  <c r="I29" i="15" s="1"/>
  <c r="G30" i="15"/>
  <c r="I30" i="15"/>
  <c r="G31" i="15"/>
  <c r="I31" i="15" s="1"/>
  <c r="G32" i="15"/>
  <c r="I32" i="15" s="1"/>
  <c r="G10" i="15"/>
  <c r="I10" i="15"/>
  <c r="G9" i="15"/>
  <c r="I9" i="15" s="1"/>
  <c r="G33" i="15"/>
  <c r="O33" i="15" s="1"/>
  <c r="G42" i="15"/>
  <c r="I44" i="15" s="1"/>
  <c r="G41" i="15"/>
  <c r="M41" i="15" s="1"/>
  <c r="I13" i="15"/>
  <c r="G67" i="15"/>
  <c r="I74" i="15"/>
  <c r="G118" i="15"/>
  <c r="I118" i="15"/>
  <c r="G119" i="15"/>
  <c r="I119" i="15"/>
  <c r="G117" i="15"/>
  <c r="O117" i="15" s="1"/>
  <c r="G111" i="15"/>
  <c r="I114" i="15" s="1"/>
  <c r="G116" i="12"/>
  <c r="I116" i="12"/>
  <c r="G93" i="12"/>
  <c r="I93" i="12" s="1"/>
  <c r="G94" i="12"/>
  <c r="I94" i="12" s="1"/>
  <c r="G95" i="12"/>
  <c r="I95" i="12" s="1"/>
  <c r="G96" i="12"/>
  <c r="I96" i="12" s="1"/>
  <c r="G97" i="12"/>
  <c r="I97" i="12" s="1"/>
  <c r="G98" i="12"/>
  <c r="I98" i="12" s="1"/>
  <c r="G99" i="12"/>
  <c r="I99" i="12" s="1"/>
  <c r="G100" i="12"/>
  <c r="I100" i="12" s="1"/>
  <c r="G101" i="12"/>
  <c r="I101" i="12" s="1"/>
  <c r="G102" i="12"/>
  <c r="I102" i="12" s="1"/>
  <c r="G103" i="12"/>
  <c r="I103" i="12" s="1"/>
  <c r="G104" i="12"/>
  <c r="I104" i="12" s="1"/>
  <c r="G105" i="12"/>
  <c r="I105" i="12" s="1"/>
  <c r="G106" i="12"/>
  <c r="I106" i="12" s="1"/>
  <c r="G107" i="12"/>
  <c r="I107" i="12" s="1"/>
  <c r="G108" i="12"/>
  <c r="I108" i="12" s="1"/>
  <c r="G109" i="12"/>
  <c r="I109" i="12" s="1"/>
  <c r="G110" i="12"/>
  <c r="I110" i="12" s="1"/>
  <c r="G111" i="12"/>
  <c r="I111" i="12" s="1"/>
  <c r="G112" i="12"/>
  <c r="I112" i="12" s="1"/>
  <c r="G113" i="12"/>
  <c r="I113" i="12" s="1"/>
  <c r="G114" i="12"/>
  <c r="I114" i="12" s="1"/>
  <c r="G115" i="12"/>
  <c r="I115" i="12" s="1"/>
  <c r="G117" i="12"/>
  <c r="I117" i="12" s="1"/>
  <c r="G118" i="12"/>
  <c r="I118" i="12" s="1"/>
  <c r="G119" i="12"/>
  <c r="I119" i="12" s="1"/>
  <c r="G120" i="12"/>
  <c r="I120" i="12"/>
  <c r="G121" i="12"/>
  <c r="I121" i="12" s="1"/>
  <c r="G92" i="12"/>
  <c r="I92" i="12" s="1"/>
  <c r="G89" i="12"/>
  <c r="I90" i="12" s="1"/>
  <c r="G75" i="12"/>
  <c r="I82" i="12" s="1"/>
  <c r="G55" i="12"/>
  <c r="I55" i="12" s="1"/>
  <c r="G56" i="12"/>
  <c r="I56" i="12" s="1"/>
  <c r="G57" i="12"/>
  <c r="I57" i="12" s="1"/>
  <c r="G58" i="12"/>
  <c r="I58" i="12" s="1"/>
  <c r="G59" i="12"/>
  <c r="I59" i="12" s="1"/>
  <c r="G60" i="12"/>
  <c r="I60" i="12" s="1"/>
  <c r="G61" i="12"/>
  <c r="I61" i="12" s="1"/>
  <c r="G62" i="12"/>
  <c r="I62" i="12" s="1"/>
  <c r="G63" i="12"/>
  <c r="I63" i="12" s="1"/>
  <c r="G64" i="12"/>
  <c r="I64" i="12" s="1"/>
  <c r="G65" i="12"/>
  <c r="I65" i="12" s="1"/>
  <c r="G66" i="12"/>
  <c r="I66" i="12" s="1"/>
  <c r="G67" i="12"/>
  <c r="I67" i="12" s="1"/>
  <c r="G68" i="12"/>
  <c r="I68" i="12" s="1"/>
  <c r="G69" i="12"/>
  <c r="I69" i="12" s="1"/>
  <c r="G70" i="12"/>
  <c r="I70" i="12"/>
  <c r="G71" i="12"/>
  <c r="I71" i="12" s="1"/>
  <c r="G72" i="12"/>
  <c r="I72" i="12" s="1"/>
  <c r="G73" i="12"/>
  <c r="I73" i="12" s="1"/>
  <c r="G74" i="12"/>
  <c r="I74" i="12" s="1"/>
  <c r="G54" i="12"/>
  <c r="I54" i="12" s="1"/>
  <c r="G48" i="12"/>
  <c r="I50" i="12" s="1"/>
  <c r="G47" i="12"/>
  <c r="G39" i="12"/>
  <c r="I42" i="12" s="1"/>
  <c r="G11" i="12"/>
  <c r="I11" i="12" s="1"/>
  <c r="G12" i="12"/>
  <c r="I12" i="12" s="1"/>
  <c r="G13" i="12"/>
  <c r="I13" i="12" s="1"/>
  <c r="G14" i="12"/>
  <c r="I14" i="12" s="1"/>
  <c r="G15" i="12"/>
  <c r="I15" i="12" s="1"/>
  <c r="G16" i="12"/>
  <c r="I16" i="12" s="1"/>
  <c r="G17" i="12"/>
  <c r="I17" i="12" s="1"/>
  <c r="G18" i="12"/>
  <c r="I18" i="12" s="1"/>
  <c r="G19" i="12"/>
  <c r="I19" i="12" s="1"/>
  <c r="G20" i="12"/>
  <c r="I20" i="12" s="1"/>
  <c r="G21" i="12"/>
  <c r="I21" i="12" s="1"/>
  <c r="G22" i="12"/>
  <c r="I22" i="12" s="1"/>
  <c r="G23" i="12"/>
  <c r="I23" i="12" s="1"/>
  <c r="G24" i="12"/>
  <c r="I24" i="12" s="1"/>
  <c r="G25" i="12"/>
  <c r="I25" i="12" s="1"/>
  <c r="G26" i="12"/>
  <c r="I26" i="12" s="1"/>
  <c r="G27" i="12"/>
  <c r="I27" i="12" s="1"/>
  <c r="G28" i="12"/>
  <c r="I28" i="12" s="1"/>
  <c r="G29" i="12"/>
  <c r="I29" i="12" s="1"/>
  <c r="G30" i="12"/>
  <c r="I30" i="12" s="1"/>
  <c r="G31" i="12"/>
  <c r="I31" i="12" s="1"/>
  <c r="G32" i="12"/>
  <c r="I32" i="12" s="1"/>
  <c r="G33" i="12"/>
  <c r="I33" i="12" s="1"/>
  <c r="G34" i="12"/>
  <c r="I34" i="12" s="1"/>
  <c r="G35" i="12"/>
  <c r="I35" i="12"/>
  <c r="G36" i="12"/>
  <c r="I36" i="12" s="1"/>
  <c r="G37" i="12"/>
  <c r="I37" i="12"/>
  <c r="G38" i="12"/>
  <c r="I38" i="12" s="1"/>
  <c r="G10" i="12"/>
  <c r="I10" i="12" s="1"/>
  <c r="G9" i="12"/>
  <c r="I9" i="12" s="1"/>
  <c r="G122" i="12"/>
  <c r="O122" i="12" s="1"/>
  <c r="G129" i="12"/>
  <c r="O129" i="12" s="1"/>
  <c r="G130" i="12"/>
  <c r="M130" i="12" s="1"/>
  <c r="G128" i="12"/>
  <c r="O128" i="12" s="1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M9" i="15"/>
  <c r="K9" i="15"/>
  <c r="O9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73" i="12"/>
  <c r="K74" i="12"/>
  <c r="M54" i="12"/>
  <c r="M47" i="12"/>
  <c r="O12" i="12"/>
  <c r="O24" i="12"/>
  <c r="O34" i="12"/>
  <c r="O36" i="12"/>
  <c r="M30" i="12"/>
  <c r="M38" i="12"/>
  <c r="K11" i="12"/>
  <c r="M12" i="12"/>
  <c r="O13" i="12"/>
  <c r="K15" i="12"/>
  <c r="K19" i="12"/>
  <c r="O21" i="12"/>
  <c r="K23" i="12"/>
  <c r="M28" i="12"/>
  <c r="K31" i="12"/>
  <c r="O33" i="12"/>
  <c r="K35" i="12"/>
  <c r="M36" i="12"/>
  <c r="O37" i="12"/>
  <c r="M23" i="12"/>
  <c r="M11" i="12"/>
  <c r="M15" i="12"/>
  <c r="O11" i="12"/>
  <c r="O23" i="12"/>
  <c r="O15" i="12"/>
  <c r="K89" i="12"/>
  <c r="K38" i="12"/>
  <c r="M35" i="12"/>
  <c r="O38" i="12"/>
  <c r="K70" i="12"/>
  <c r="M65" i="12"/>
  <c r="M57" i="12"/>
  <c r="M89" i="12"/>
  <c r="K114" i="12"/>
  <c r="K94" i="12"/>
  <c r="M98" i="12"/>
  <c r="K34" i="12"/>
  <c r="M34" i="12"/>
  <c r="O31" i="12"/>
  <c r="K73" i="12"/>
  <c r="K69" i="12"/>
  <c r="K61" i="12"/>
  <c r="K98" i="12"/>
  <c r="M94" i="12"/>
  <c r="O121" i="12"/>
  <c r="K30" i="12"/>
  <c r="M31" i="12"/>
  <c r="O35" i="12"/>
  <c r="M69" i="12"/>
  <c r="M61" i="12"/>
  <c r="O70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74" i="12"/>
  <c r="M73" i="12"/>
  <c r="O59" i="12"/>
  <c r="O62" i="12"/>
  <c r="K67" i="12"/>
  <c r="K59" i="12"/>
  <c r="K55" i="12"/>
  <c r="M68" i="12"/>
  <c r="M64" i="12"/>
  <c r="M56" i="12"/>
  <c r="O69" i="12"/>
  <c r="O65" i="12"/>
  <c r="O61" i="12"/>
  <c r="O57" i="12"/>
  <c r="O63" i="12"/>
  <c r="O54" i="12"/>
  <c r="K54" i="12"/>
  <c r="O47" i="12"/>
  <c r="K37" i="12"/>
  <c r="K33" i="12"/>
  <c r="K21" i="12"/>
  <c r="K36" i="12"/>
  <c r="K20" i="12"/>
  <c r="M37" i="12"/>
  <c r="M25" i="12"/>
  <c r="O39" i="12" l="1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 s="1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 l="1"/>
  <c r="I123" i="15" s="1"/>
  <c r="O122" i="15"/>
  <c r="M122" i="15"/>
  <c r="M133" i="12"/>
  <c r="M134" i="12" s="1"/>
  <c r="O133" i="12"/>
  <c r="O134" i="12" s="1"/>
  <c r="K122" i="15"/>
  <c r="I134" i="12"/>
  <c r="K134" i="12"/>
  <c r="M123" i="15" l="1"/>
  <c r="O123" i="15"/>
  <c r="L136" i="12"/>
  <c r="C3" i="16" s="1"/>
  <c r="K123" i="15"/>
  <c r="K125" i="15" s="1"/>
  <c r="C4" i="16" s="1"/>
  <c r="D5" i="16" l="1"/>
  <c r="D6" i="16" s="1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<sst xmlns="http://schemas.openxmlformats.org/spreadsheetml/2006/main" count="1022" uniqueCount="363">
  <si>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</si>
  <si>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</si>
  <si>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</si>
  <si>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</si>
  <si>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</si>
  <si>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</si>
  <si>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</si>
  <si>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</si>
  <si>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</si>
  <si>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</si>
  <si>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</si>
  <si>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</si>
  <si>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</si>
  <si>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</si>
  <si>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</si>
  <si>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</si>
  <si>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</si>
  <si>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</si>
  <si>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</si>
  <si>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</si>
  <si>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</si>
  <si>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</si>
  <si>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</si>
  <si>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</si>
  <si>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</si>
  <si>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</si>
  <si>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</si>
  <si>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</si>
  <si>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</si>
  <si>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</si>
  <si>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</si>
  <si>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</si>
  <si>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</si>
  <si>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</si>
  <si>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</si>
  <si>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</si>
  <si>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</si>
  <si>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</si>
  <si>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</si>
  <si>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</si>
  <si>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</si>
  <si>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</si>
  <si>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</si>
  <si>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</si>
  <si>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</si>
  <si>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</si>
  <si>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</si>
  <si>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</si>
  <si>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</si>
  <si>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</si>
  <si>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</si>
  <si>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</si>
  <si>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</si>
  <si>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</si>
  <si>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</si>
  <si>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</si>
  <si>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</si>
  <si>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</si>
  <si>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</si>
  <si>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</si>
  <si>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</si>
  <si>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</si>
  <si>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</si>
  <si>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</si>
  <si>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</si>
  <si>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</si>
  <si>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</si>
  <si>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</si>
  <si>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</si>
  <si>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</si>
  <si>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</si>
  <si>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</si>
  <si>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</si>
  <si>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</si>
  <si>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</si>
  <si>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</si>
  <si>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</si>
  <si>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</si>
  <si>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</si>
  <si>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</si>
  <si>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</si>
  <si>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</si>
  <si>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</si>
  <si>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</si>
  <si>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</si>
  <si>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</si>
  <si>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</si>
  <si>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</si>
  <si>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</si>
  <si>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</si>
  <si>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</si>
  <si>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</si>
  <si>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</si>
  <si>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</si>
  <si>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</si>
  <si>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</si>
  <si>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</si>
  <si>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</si>
  <si>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</si>
  <si>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</si>
  <si>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</si>
  <si>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</si>
  <si>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</si>
  <si>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</si>
  <si>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</si>
  <si>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</si>
  <si>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</si>
  <si>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</si>
  <si>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</si>
  <si>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</si>
  <si>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</si>
  <si>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</si>
  <si>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</si>
  <si>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</si>
  <si>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</si>
  <si>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</si>
  <si>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</si>
  <si>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</si>
  <si>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</si>
  <si>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</si>
  <si>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</si>
  <si>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</si>
  <si>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</si>
  <si>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</si>
  <si>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</si>
  <si>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</si>
  <si>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</si>
  <si>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</si>
  <si>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</si>
  <si>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</si>
  <si>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</si>
  <si>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</si>
  <si>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</si>
  <si>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</si>
  <si>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</si>
  <si>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</si>
  <si>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</si>
  <si>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</si>
  <si>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</si>
  <si>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</si>
  <si>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</si>
  <si>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</si>
  <si>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</si>
  <si>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</si>
  <si>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</si>
  <si>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</si>
  <si>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</si>
  <si>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</si>
  <si>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</si>
  <si>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</si>
  <si>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</si>
  <si>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</si>
  <si>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</si>
  <si>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</si>
  <si>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</si>
  <si>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</si>
  <si>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</si>
  <si>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</si>
  <si>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</si>
  <si>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</si>
  <si>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</si>
  <si>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</si>
  <si>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</si>
  <si>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</si>
  <si>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</si>
  <si>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</si>
  <si>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</si>
  <si>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</si>
  <si>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</si>
  <si>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</si>
  <si>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</si>
  <si>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</si>
  <si>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</si>
  <si>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</si>
  <si>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</si>
  <si>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</si>
  <si>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</si>
  <si>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</si>
  <si>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</si>
  <si>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</si>
  <si>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</si>
  <si>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</si>
  <si>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</si>
  <si>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</si>
  <si>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</si>
  <si>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</si>
  <si>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</si>
  <si>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</si>
  <si>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</si>
  <si>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</si>
  <si>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</si>
  <si>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</si>
  <si>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</si>
  <si>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</si>
  <si>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</si>
  <si>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</si>
  <si>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</si>
  <si>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</si>
  <si>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</si>
  <si>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</si>
  <si>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</si>
  <si>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</si>
  <si>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</si>
  <si>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</si>
  <si>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</si>
  <si>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</si>
  <si>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</si>
  <si>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</si>
  <si>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</si>
  <si>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</si>
  <si>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</si>
  <si>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</si>
  <si>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</si>
  <si>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</si>
  <si>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</si>
  <si>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</si>
  <si>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</si>
  <si>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</si>
  <si>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</si>
  <si>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</si>
  <si>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</si>
  <si>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</si>
  <si>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</si>
  <si>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</si>
  <si>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</si>
  <si>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</si>
  <si>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</si>
  <si>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</si>
  <si>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</si>
  <si>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</si>
  <si>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</si>
  <si>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</si>
  <si>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</si>
  <si>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</si>
  <si>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</si>
  <si>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</si>
  <si>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</si>
  <si>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</si>
  <si>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</si>
  <si>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</si>
  <si>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</si>
  <si>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</si>
  <si>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</si>
  <si>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</si>
  <si>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</si>
  <si>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</si>
  <si>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</si>
  <si>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</si>
  <si>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</si>
  <si>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</si>
  <si>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</si>
  <si>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</si>
  <si>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</si>
  <si>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</si>
  <si>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</si>
  <si>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</si>
  <si>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</si>
  <si>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</si>
  <si>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</si>
  <si>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</si>
  <si>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</si>
  <si>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</si>
  <si>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</si>
  <si>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</si>
  <si>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</si>
  <si>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</si>
  <si>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</si>
  <si>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</si>
  <si>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</si>
  <si>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</si>
  <si>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</si>
  <si>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</si>
  <si>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</si>
  <si>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</si>
  <si>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</si>
  <si>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</si>
  <si>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</si>
  <si>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</si>
  <si>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</si>
  <si>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</si>
  <si>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</si>
  <si>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</si>
  <si>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</si>
  <si>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</si>
  <si>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</si>
  <si>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</si>
  <si>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</si>
  <si>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</si>
  <si>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</si>
  <si>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</si>
  <si>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</si>
  <si>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</si>
  <si>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</si>
  <si>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</si>
  <si>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</si>
  <si>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</si>
  <si>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</si>
  <si>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</si>
  <si>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</si>
  <si>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</si>
  <si>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</si>
  <si>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</si>
  <si>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</si>
  <si>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</si>
  <si>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</si>
  <si>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</si>
  <si>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</si>
  <si>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</si>
  <si>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</si>
  <si>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</si>
  <si>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</si>
  <si>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</si>
  <si>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</si>
  <si>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</si>
  <si>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</si>
  <si>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</si>
  <si>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</si>
  <si>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</si>
  <si>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</si>
  <si>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</si>
  <si>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</si>
  <si>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</si>
  <si>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</si>
  <si>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</si>
  <si>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</si>
  <si>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</si>
  <si>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</si>
  <si>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</si>
  <si>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</si>
  <si>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</si>
  <si>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</si>
  <si>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</si>
  <si>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</si>
  <si>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</si>
  <si>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</si>
  <si>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</si>
  <si>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</si>
  <si>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</si>
  <si>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</si>
  <si>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</si>
  <si>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</si>
  <si>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</si>
  <si>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</si>
  <si>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</si>
  <si>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</si>
  <si>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</si>
  <si>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</si>
  <si>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</si>
  <si>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</si>
  <si>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9 MAGGIO 2017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</si>
  <si>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</si>
  <si>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</si>
  <si>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9 MAGGIO 2017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</si>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</sst>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08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2" fillId="0" borderId="0" xfId="0" applyFont="1" applyBorder="1" applyProtection="1"/>
    <xf numFmtId="0" fontId="2" fillId="0" borderId="0" xfId="0" applyFont="1" applyFill="1" applyBorder="1" applyProtection="1"/>
    <xf numFmtId="0" fontId="11" fillId="0" borderId="2" xfId="0" applyFont="1" applyBorder="1" applyAlignment="1" applyProtection="1">
      <alignment horizontal="center"/>
    </xf>
    <xf numFmtId="166" fontId="11" fillId="0" borderId="2" xfId="0" applyNumberFormat="1" applyFont="1" applyBorder="1" applyAlignment="1" applyProtection="1">
      <alignment horizontal="center"/>
    </xf>
    <xf numFmtId="165" fontId="5" fillId="0" borderId="2" xfId="0" applyNumberFormat="1" applyFont="1" applyBorder="1" applyAlignment="1" applyProtection="1">
      <alignment horizontal="center"/>
    </xf>
    <xf numFmtId="165" fontId="5" fillId="0" borderId="3" xfId="0" applyNumberFormat="1" applyFont="1" applyBorder="1" applyAlignment="1" applyProtection="1">
      <alignment horizontal="center"/>
    </xf>
    <xf numFmtId="0" fontId="0" fillId="0" borderId="0" xfId="0" applyFill="1" applyBorder="1" applyProtection="1"/>
    <xf numFmtId="0" fontId="4" fillId="0" borderId="4" xfId="0" applyFont="1" applyFill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166" fontId="11" fillId="0" borderId="4" xfId="0" applyNumberFormat="1" applyFont="1" applyBorder="1" applyAlignment="1" applyProtection="1">
      <alignment horizontal="center"/>
    </xf>
    <xf numFmtId="165" fontId="5" fillId="0" borderId="4" xfId="0" applyNumberFormat="1" applyFont="1" applyBorder="1" applyAlignment="1" applyProtection="1">
      <alignment horizontal="center"/>
    </xf>
    <xf numFmtId="165" fontId="5" fillId="0" borderId="5" xfId="0" applyNumberFormat="1" applyFont="1" applyBorder="1" applyAlignment="1" applyProtection="1">
      <alignment horizontal="center"/>
    </xf>
    <xf numFmtId="165" fontId="9" fillId="2" borderId="4" xfId="0" applyNumberFormat="1" applyFont="1" applyFill="1" applyBorder="1" applyAlignment="1" applyProtection="1">
      <alignment horizontal="center"/>
    </xf>
    <xf numFmtId="165" fontId="9" fillId="3" borderId="4" xfId="0" applyNumberFormat="1" applyFont="1" applyFill="1" applyBorder="1" applyAlignment="1" applyProtection="1">
      <alignment horizontal="center"/>
    </xf>
    <xf numFmtId="165" fontId="9" fillId="3" borderId="5" xfId="0" applyNumberFormat="1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8" fillId="4" borderId="0" xfId="0" applyFont="1" applyFill="1" applyBorder="1" applyAlignment="1" applyProtection="1">
      <alignment horizontal="center" vertical="center"/>
    </xf>
    <xf numFmtId="0" fontId="7" fillId="0" borderId="4" xfId="0" quotePrefix="1" applyFont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165" fontId="0" fillId="0" borderId="0" xfId="0" applyNumberFormat="1" applyFill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12" fillId="0" borderId="6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8" fillId="4" borderId="0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</xf>
    <xf numFmtId="165" fontId="9" fillId="0" borderId="6" xfId="0" applyNumberFormat="1" applyFont="1" applyFill="1" applyBorder="1" applyAlignment="1" applyProtection="1">
      <alignment horizontal="center"/>
    </xf>
    <xf numFmtId="165" fontId="9" fillId="0" borderId="1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right"/>
    </xf>
    <xf numFmtId="166" fontId="8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2" fontId="3" fillId="0" borderId="0" xfId="0" applyNumberFormat="1" applyFont="1" applyAlignment="1" applyProtection="1">
      <alignment horizontal="righ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right" vertical="center"/>
    </xf>
    <xf numFmtId="3" fontId="0" fillId="0" borderId="0" xfId="0" applyNumberFormat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168" fontId="3" fillId="0" borderId="0" xfId="0" applyNumberFormat="1" applyFont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right"/>
    </xf>
    <xf numFmtId="166" fontId="4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0" fontId="3" fillId="0" borderId="0" xfId="0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/>
    <xf numFmtId="0" fontId="8" fillId="0" borderId="4" xfId="0" applyFont="1" applyFill="1" applyBorder="1" applyAlignment="1" applyProtection="1">
      <alignment horizontal="center" vertical="center"/>
    </xf>
    <xf numFmtId="12" fontId="12" fillId="0" borderId="4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166" fontId="8" fillId="0" borderId="1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/>
    </xf>
    <xf numFmtId="0" fontId="8" fillId="4" borderId="4" xfId="0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8" fillId="0" borderId="0" xfId="0" applyNumberFormat="1" applyFont="1" applyAlignment="1" applyProtection="1">
      <alignment horizontal="center"/>
    </xf>
    <xf numFmtId="3" fontId="0" fillId="0" borderId="0" xfId="0" applyNumberFormat="1" applyFill="1" applyBorder="1" applyAlignment="1" applyProtection="1">
      <alignment horizontal="center"/>
    </xf>
    <xf numFmtId="3" fontId="8" fillId="0" borderId="0" xfId="0" applyNumberFormat="1" applyFont="1" applyFill="1" applyBorder="1" applyAlignment="1" applyProtection="1">
      <alignment horizontal="center"/>
    </xf>
    <xf numFmtId="166" fontId="8" fillId="7" borderId="0" xfId="0" applyNumberFormat="1" applyFont="1" applyFill="1" applyProtection="1"/>
    <xf numFmtId="166" fontId="4" fillId="7" borderId="2" xfId="0" applyNumberFormat="1" applyFont="1" applyFill="1" applyBorder="1" applyAlignment="1" applyProtection="1">
      <alignment horizontal="center"/>
    </xf>
    <xf numFmtId="166" fontId="4" fillId="7" borderId="4" xfId="0" applyNumberFormat="1" applyFont="1" applyFill="1" applyBorder="1" applyAlignment="1" applyProtection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NumberFormat="1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10" fillId="0" borderId="4" xfId="0" applyNumberFormat="1" applyFont="1" applyBorder="1" applyAlignment="1" applyProtection="1">
      <alignment horizontal="center" vertical="center"/>
    </xf>
    <xf numFmtId="0" fontId="1" fillId="5" borderId="4" xfId="0" applyFont="1" applyFill="1" applyBorder="1" applyAlignment="1" applyProtection="1">
      <alignment vertical="center"/>
    </xf>
    <xf numFmtId="46" fontId="10" fillId="0" borderId="4" xfId="0" quotePrefix="1" applyNumberFormat="1" applyFont="1" applyBorder="1" applyAlignment="1" applyProtection="1">
      <alignment horizontal="center" vertical="center"/>
    </xf>
    <xf numFmtId="0" fontId="10" fillId="0" borderId="4" xfId="0" quotePrefix="1" applyNumberFormat="1" applyFont="1" applyBorder="1" applyAlignment="1" applyProtection="1">
      <alignment horizontal="center" vertical="center"/>
    </xf>
    <xf numFmtId="0" fontId="10" fillId="0" borderId="6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 wrapText="1"/>
    </xf>
    <xf numFmtId="0" fontId="8" fillId="0" borderId="0" xfId="0" applyFont="1" applyBorder="1" applyAlignment="1" applyProtection="1">
      <alignment horizontal="left" vertical="center"/>
    </xf>
    <xf numFmtId="166" fontId="8" fillId="0" borderId="0" xfId="0" applyNumberFormat="1" applyFont="1" applyBorder="1" applyAlignment="1" applyProtection="1">
      <alignment horizontal="center" vertical="center"/>
    </xf>
    <xf numFmtId="2" fontId="3" fillId="0" borderId="0" xfId="0" applyNumberFormat="1" applyFont="1" applyBorder="1" applyAlignment="1" applyProtection="1">
      <alignment horizontal="center" vertical="center"/>
    </xf>
    <xf numFmtId="167" fontId="6" fillId="4" borderId="0" xfId="0" applyNumberFormat="1" applyFont="1" applyFill="1" applyBorder="1" applyAlignment="1" applyProtection="1">
      <alignment horizontal="center"/>
    </xf>
    <xf numFmtId="167" fontId="6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/>
    <xf numFmtId="0" fontId="4" fillId="0" borderId="0" xfId="0" applyFont="1" applyBorder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168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Protection="1"/>
    <xf numFmtId="2" fontId="3" fillId="0" borderId="0" xfId="0" applyNumberFormat="1" applyFont="1" applyFill="1" applyBorder="1" applyProtection="1"/>
    <xf numFmtId="2" fontId="3" fillId="0" borderId="0" xfId="0" applyNumberFormat="1" applyFont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center"/>
    </xf>
    <xf numFmtId="167" fontId="3" fillId="4" borderId="0" xfId="0" applyNumberFormat="1" applyFont="1" applyFill="1" applyBorder="1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0" fontId="0" fillId="0" borderId="4" xfId="0" applyBorder="1" applyAlignment="1" applyProtection="1">
      <alignment horizontal="center" vertical="center"/>
    </xf>
    <xf numFmtId="170" fontId="6" fillId="0" borderId="4" xfId="2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166" fontId="0" fillId="0" borderId="0" xfId="0" applyNumberFormat="1" applyProtection="1"/>
    <xf numFmtId="170" fontId="0" fillId="0" borderId="0" xfId="0" applyNumberFormat="1" applyProtection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 applyProtection="1">
      <alignment horizontal="center" vertical="center" wrapText="1"/>
    </xf>
    <xf numFmtId="0" fontId="8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12" fontId="1" fillId="0" borderId="17" xfId="0" applyNumberFormat="1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1" fillId="5" borderId="10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vertical="center"/>
    </xf>
    <xf numFmtId="0" fontId="1" fillId="5" borderId="7" xfId="0" applyFont="1" applyFill="1" applyBorder="1" applyAlignment="1" applyProtection="1">
      <alignment horizontal="left" vertical="center"/>
    </xf>
    <xf numFmtId="0" fontId="1" fillId="5" borderId="7" xfId="0" applyFont="1" applyFill="1" applyBorder="1" applyAlignment="1" applyProtection="1">
      <alignment vertical="center" wrapText="1"/>
    </xf>
    <xf numFmtId="12" fontId="1" fillId="5" borderId="7" xfId="0" applyNumberFormat="1" applyFont="1" applyFill="1" applyBorder="1" applyAlignment="1" applyProtection="1">
      <alignment horizontal="left" vertical="center" wrapText="1"/>
    </xf>
    <xf numFmtId="0" fontId="1" fillId="5" borderId="8" xfId="0" applyFont="1" applyFill="1" applyBorder="1" applyAlignment="1" applyProtection="1">
      <alignment vertical="center" wrapText="1"/>
    </xf>
    <xf numFmtId="2" fontId="1" fillId="0" borderId="19" xfId="0" applyNumberFormat="1" applyFont="1" applyBorder="1" applyAlignment="1" applyProtection="1"/>
    <xf numFmtId="0" fontId="1" fillId="5" borderId="1" xfId="0" applyFont="1" applyFill="1" applyBorder="1" applyAlignment="1" applyProtection="1">
      <alignment vertical="center"/>
    </xf>
    <xf numFmtId="0" fontId="1" fillId="5" borderId="4" xfId="0" applyFont="1" applyFill="1" applyBorder="1" applyAlignment="1" applyProtection="1">
      <alignment vertical="center" wrapText="1"/>
    </xf>
    <xf numFmtId="0" fontId="1" fillId="5" borderId="4" xfId="0" applyFont="1" applyFill="1" applyBorder="1" applyAlignment="1" applyProtection="1">
      <alignment horizontal="left" vertical="center"/>
    </xf>
    <xf numFmtId="12" fontId="1" fillId="5" borderId="4" xfId="0" applyNumberFormat="1" applyFont="1" applyFill="1" applyBorder="1" applyAlignment="1" applyProtection="1">
      <alignment horizontal="left" vertical="center" wrapText="1"/>
    </xf>
    <xf numFmtId="0" fontId="1" fillId="5" borderId="6" xfId="0" applyFont="1" applyFill="1" applyBorder="1" applyAlignment="1" applyProtection="1">
      <alignment vertical="center" wrapText="1"/>
    </xf>
    <xf numFmtId="166" fontId="1" fillId="7" borderId="15" xfId="0" applyNumberFormat="1" applyFont="1" applyFill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2" fontId="1" fillId="0" borderId="4" xfId="0" applyNumberFormat="1" applyFont="1" applyBorder="1" applyAlignment="1" applyProtection="1">
      <alignment horizontal="center" vertical="center"/>
    </xf>
    <xf numFmtId="2" fontId="1" fillId="0" borderId="5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vertical="center"/>
    </xf>
    <xf numFmtId="2" fontId="1" fillId="0" borderId="19" xfId="0" applyNumberFormat="1" applyFont="1" applyBorder="1" applyAlignment="1" applyProtection="1">
      <alignment horizontal="center"/>
    </xf>
    <xf numFmtId="2" fontId="1" fillId="0" borderId="19" xfId="0" applyNumberFormat="1" applyFont="1" applyBorder="1" applyAlignment="1" applyProtection="1">
      <alignment horizontal="center" vertical="top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2" fontId="1" fillId="0" borderId="6" xfId="0" applyNumberFormat="1" applyFont="1" applyBorder="1" applyAlignment="1" applyProtection="1">
      <alignment horizontal="center" vertical="center"/>
    </xf>
    <xf numFmtId="2" fontId="1" fillId="0" borderId="11" xfId="0" applyNumberFormat="1" applyFont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66" fontId="1" fillId="7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166" fontId="1" fillId="7" borderId="2" xfId="0" applyNumberFormat="1" applyFont="1" applyFill="1" applyBorder="1" applyProtection="1"/>
    <xf numFmtId="0" fontId="1" fillId="0" borderId="16" xfId="0" applyFont="1" applyBorder="1" applyProtection="1"/>
    <xf numFmtId="2" fontId="2" fillId="0" borderId="2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2" fontId="2" fillId="0" borderId="3" xfId="0" applyNumberFormat="1" applyFont="1" applyBorder="1" applyAlignment="1" applyProtection="1">
      <alignment horizontal="center" vertical="center"/>
    </xf>
    <xf numFmtId="0" fontId="1" fillId="0" borderId="8" xfId="0" applyFont="1" applyBorder="1" applyProtection="1"/>
    <xf numFmtId="166" fontId="1" fillId="7" borderId="6" xfId="0" applyNumberFormat="1" applyFont="1" applyFill="1" applyBorder="1" applyProtection="1"/>
    <xf numFmtId="0" fontId="1" fillId="0" borderId="18" xfId="0" applyFont="1" applyBorder="1" applyProtection="1"/>
    <xf numFmtId="2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2" fontId="2" fillId="0" borderId="23" xfId="0" applyNumberFormat="1" applyFont="1" applyFill="1" applyBorder="1" applyAlignment="1" applyProtection="1">
      <alignment horizontal="center" vertical="center"/>
    </xf>
    <xf numFmtId="2" fontId="2" fillId="0" borderId="24" xfId="0" applyNumberFormat="1" applyFont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/>
    </xf>
    <xf numFmtId="2" fontId="1" fillId="4" borderId="19" xfId="0" applyNumberFormat="1" applyFont="1" applyFill="1" applyBorder="1" applyAlignment="1" applyProtection="1">
      <alignment horizontal="center" vertical="top"/>
    </xf>
    <xf numFmtId="4" fontId="1" fillId="0" borderId="4" xfId="0" applyNumberFormat="1" applyFont="1" applyFill="1" applyBorder="1" applyAlignment="1" applyProtection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center" vertical="center"/>
    </xf>
    <xf numFmtId="166" fontId="1" fillId="0" borderId="2" xfId="0" applyNumberFormat="1" applyFon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right" vertical="center"/>
    </xf>
    <xf numFmtId="166" fontId="1" fillId="0" borderId="6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/>
    </xf>
    <xf numFmtId="2" fontId="2" fillId="0" borderId="6" xfId="0" applyNumberFormat="1" applyFont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2" fillId="0" borderId="11" xfId="0" applyNumberFormat="1" applyFont="1" applyBorder="1" applyAlignment="1" applyProtection="1">
      <alignment horizontal="center" vertical="center"/>
    </xf>
    <xf numFmtId="166" fontId="8" fillId="0" borderId="17" xfId="0" applyNumberFormat="1" applyFont="1" applyBorder="1" applyAlignment="1" applyProtection="1">
      <alignment horizontal="center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66" fontId="1" fillId="7" borderId="1" xfId="0" applyNumberFormat="1" applyFont="1" applyFill="1" applyBorder="1" applyAlignment="1" applyProtection="1">
      <alignment horizontal="center" vertical="center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 applyProtection="1"/>
    <xf numFmtId="9" fontId="0" fillId="0" borderId="0" xfId="0" applyNumberFormat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2" fontId="1" fillId="0" borderId="30" xfId="0" applyNumberFormat="1" applyFont="1" applyBorder="1" applyAlignment="1" applyProtection="1">
      <alignment horizontal="center" vertical="center"/>
    </xf>
    <xf numFmtId="2" fontId="1" fillId="0" borderId="25" xfId="0" applyNumberFormat="1" applyFont="1" applyBorder="1" applyAlignment="1" applyProtection="1">
      <alignment horizontal="center" vertical="center"/>
    </xf>
    <xf numFmtId="2" fontId="1" fillId="0" borderId="13" xfId="0" applyNumberFormat="1" applyFont="1" applyBorder="1" applyAlignment="1" applyProtection="1">
      <alignment horizontal="center" vertical="center"/>
    </xf>
    <xf numFmtId="2" fontId="1" fillId="0" borderId="19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1" fillId="0" borderId="14" xfId="0" applyNumberFormat="1" applyFont="1" applyBorder="1" applyAlignment="1" applyProtection="1">
      <alignment horizontal="center" vertic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 applyProtection="1">
      <alignment horizontal="center" vertical="center"/>
    </xf>
    <xf numFmtId="166" fontId="1" fillId="7" borderId="19" xfId="0" applyNumberFormat="1" applyFont="1" applyFill="1" applyBorder="1" applyAlignment="1" applyProtection="1">
      <alignment horizontal="center" vertical="center"/>
    </xf>
    <xf numFmtId="166" fontId="1" fillId="7" borderId="1" xfId="0" applyNumberFormat="1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2" fontId="1" fillId="4" borderId="13" xfId="0" applyNumberFormat="1" applyFont="1" applyFill="1" applyBorder="1" applyAlignment="1" applyProtection="1">
      <alignment horizontal="center" vertical="center"/>
    </xf>
    <xf numFmtId="2" fontId="1" fillId="4" borderId="19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4" xfId="0" applyNumberFormat="1" applyFont="1" applyFill="1" applyBorder="1" applyAlignment="1" applyProtection="1">
      <alignment horizontal="center" vertical="center"/>
    </xf>
    <xf numFmtId="2" fontId="1" fillId="4" borderId="30" xfId="0" applyNumberFormat="1" applyFont="1" applyFill="1" applyBorder="1" applyAlignment="1" applyProtection="1">
      <alignment horizontal="center" vertical="center"/>
    </xf>
    <xf numFmtId="2" fontId="1" fillId="4" borderId="25" xfId="0" applyNumberFormat="1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3" fillId="7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2" fontId="8" fillId="4" borderId="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8" fillId="0" borderId="33" xfId="0" applyFont="1" applyBorder="1" applyAlignment="1" applyProtection="1">
      <alignment horizontal="left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top" wrapText="1"/>
    </xf>
    <xf numFmtId="171" fontId="0" fillId="0" borderId="33" xfId="0" applyNumberFormat="1" applyBorder="1" applyAlignment="1" applyProtection="1">
      <alignment horizontal="center" vertical="center" wrapText="1"/>
    </xf>
    <xf numFmtId="171" fontId="0" fillId="0" borderId="34" xfId="0" applyNumberFormat="1" applyBorder="1" applyAlignment="1" applyProtection="1">
      <alignment horizontal="center" vertical="center" wrapText="1"/>
    </xf>
    <xf numFmtId="171" fontId="0" fillId="0" borderId="35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2" fontId="1" fillId="7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2" fillId="0" borderId="4" xfId="0" applyFont="1" applyBorder="1" applyAlignment="1" applyProtection="1">
      <alignment horizontal="left" vertical="center"/>
    </xf>
    <xf numFmtId="0" fontId="1" fillId="4" borderId="4" xfId="0" applyFont="1" applyFill="1" applyBorder="1" applyAlignment="1" applyProtection="1">
      <alignment horizontal="center" vertical="center"/>
    </xf>
    <xf numFmtId="2" fontId="1" fillId="4" borderId="4" xfId="0" applyNumberFormat="1" applyFont="1" applyFill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6" fontId="1" fillId="7" borderId="4" xfId="0" applyNumberFormat="1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6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center"/>
    </xf>
    <xf numFmtId="171" fontId="1" fillId="0" borderId="33" xfId="0" applyNumberFormat="1" applyFont="1" applyBorder="1" applyAlignment="1" applyProtection="1">
      <alignment horizontal="center" vertical="center" wrapText="1"/>
    </xf>
    <xf numFmtId="171" fontId="1" fillId="0" borderId="35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10">
    <dxf>
      <font>
        <color indexed="8"/>
      </font>
      <fill>
        <patternFill>
          <bgColor indexed="8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1" tint="0.499984740745262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13"/>
  <sheetViews>
    <sheetView showGridLines="0" tabSelected="1" workbookViewId="0">
      <selection activeCell="E22" sqref="E22"/>
    </sheetView>
  </sheetViews>
  <sheetFormatPr defaultRowHeight="12.75" x14ac:dyDescent="0.2"/>
  <cols>
    <col min="1" max="1" width="6.42578125" style="208" customWidth="1"/>
    <col min="2" max="2" width="16.28515625" customWidth="1"/>
  </cols>
  <sheetData>
    <row r="1" spans="1:15" ht="24.75" customHeight="1" x14ac:dyDescent="0.2">
      <c r="A1" s="222" t="s">
        <v>353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4"/>
    </row>
    <row r="2" spans="1:15" ht="6.75" customHeight="1" x14ac:dyDescent="0.2">
      <c r="A2" s="211"/>
    </row>
    <row r="3" spans="1:15" ht="30" customHeight="1" x14ac:dyDescent="0.2">
      <c r="A3" s="213">
        <v>1</v>
      </c>
      <c r="B3" s="225" t="s">
        <v>354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6"/>
    </row>
    <row r="4" spans="1:15" x14ac:dyDescent="0.2">
      <c r="A4" s="212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10"/>
    </row>
    <row r="5" spans="1:15" ht="26.25" customHeight="1" x14ac:dyDescent="0.2">
      <c r="A5" s="213">
        <v>2</v>
      </c>
      <c r="B5" s="225" t="s">
        <v>356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6"/>
    </row>
    <row r="6" spans="1:15" x14ac:dyDescent="0.2">
      <c r="A6" s="212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10"/>
    </row>
    <row r="7" spans="1:15" ht="33" customHeight="1" x14ac:dyDescent="0.2">
      <c r="A7" s="213">
        <v>3</v>
      </c>
      <c r="B7" s="225" t="s">
        <v>357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6"/>
    </row>
    <row r="8" spans="1:15" x14ac:dyDescent="0.2">
      <c r="A8" s="212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10"/>
    </row>
    <row r="9" spans="1:15" ht="29.25" customHeight="1" x14ac:dyDescent="0.2">
      <c r="A9" s="213">
        <v>4</v>
      </c>
      <c r="B9" s="225" t="s">
        <v>358</v>
      </c>
      <c r="C9" s="225"/>
      <c r="D9" s="225"/>
      <c r="E9" s="225"/>
      <c r="F9" s="225"/>
      <c r="G9" s="225"/>
      <c r="H9" s="225"/>
      <c r="I9" s="225"/>
      <c r="J9" s="214"/>
      <c r="K9" s="214"/>
      <c r="L9" s="214"/>
      <c r="M9" s="214"/>
      <c r="N9" s="214"/>
      <c r="O9" s="215"/>
    </row>
    <row r="10" spans="1:15" x14ac:dyDescent="0.2">
      <c r="A10" s="212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55.5" customHeight="1" x14ac:dyDescent="0.2">
      <c r="A11" s="213">
        <v>5</v>
      </c>
      <c r="B11" s="227" t="s">
        <v>355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8"/>
    </row>
    <row r="12" spans="1:15" ht="15" customHeight="1" x14ac:dyDescent="0.2">
      <c r="A12" s="213"/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7"/>
    </row>
    <row r="13" spans="1:15" ht="53.25" customHeight="1" x14ac:dyDescent="0.2">
      <c r="A13" s="213">
        <v>6</v>
      </c>
      <c r="B13" s="227" t="s">
        <v>359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8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FU163"/>
  <sheetViews>
    <sheetView showGridLines="0" zoomScale="90" zoomScaleNormal="90" zoomScaleSheetLayoutView="90" workbookViewId="0">
      <selection activeCell="F22" sqref="F22"/>
    </sheetView>
  </sheetViews>
  <sheetFormatPr defaultColWidth="9.140625" defaultRowHeight="12.75" x14ac:dyDescent="0.2"/>
  <cols>
    <col min="1" max="1" width="6.28515625" style="107" customWidth="1"/>
    <col min="2" max="2" width="6.28515625" style="107" bestFit="1" customWidth="1"/>
    <col min="3" max="3" width="26.7109375" style="3" customWidth="1"/>
    <col min="4" max="4" width="50.28515625" style="3" customWidth="1"/>
    <col min="5" max="5" width="8.42578125" style="107" customWidth="1"/>
    <col min="6" max="6" width="12.5703125" style="107" customWidth="1"/>
    <col min="7" max="7" width="13.42578125" style="82" customWidth="1"/>
    <col min="8" max="8" width="7.7109375" style="3" bestFit="1" customWidth="1"/>
    <col min="9" max="9" width="12.7109375" style="3" customWidth="1"/>
    <col min="10" max="10" width="7.7109375" style="3" bestFit="1" customWidth="1"/>
    <col min="11" max="11" width="15.28515625" style="3" customWidth="1"/>
    <col min="12" max="12" width="7.5703125" style="3" customWidth="1"/>
    <col min="13" max="13" width="13.140625" style="3" customWidth="1"/>
    <col min="14" max="14" width="7.5703125" style="3" customWidth="1"/>
    <col min="15" max="15" width="12.7109375" style="3" customWidth="1"/>
    <col min="16" max="16384" width="9.140625" style="3"/>
  </cols>
  <sheetData>
    <row r="1" spans="1:16" ht="15.6" customHeight="1" x14ac:dyDescent="0.2">
      <c r="A1" s="256" t="s">
        <v>342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</row>
    <row r="2" spans="1:16" ht="15.6" customHeight="1" x14ac:dyDescent="0.25">
      <c r="A2" s="257" t="s">
        <v>349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61"/>
    </row>
    <row r="3" spans="1:16" ht="15.6" customHeight="1" x14ac:dyDescent="0.2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6" ht="15.6" customHeight="1" thickBot="1" x14ac:dyDescent="0.25">
      <c r="A4" s="78"/>
      <c r="B4" s="79"/>
      <c r="D4" s="80"/>
      <c r="E4" s="81"/>
      <c r="F4" s="81"/>
    </row>
    <row r="5" spans="1:16" x14ac:dyDescent="0.2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83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</row>
    <row r="6" spans="1:16" x14ac:dyDescent="0.2">
      <c r="A6" s="261"/>
      <c r="B6" s="269"/>
      <c r="C6" s="272"/>
      <c r="D6" s="266"/>
      <c r="E6" s="11" t="s">
        <v>163</v>
      </c>
      <c r="F6" s="12" t="s">
        <v>193</v>
      </c>
      <c r="G6" s="84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</row>
    <row r="7" spans="1:16" x14ac:dyDescent="0.2">
      <c r="A7" s="261"/>
      <c r="B7" s="269"/>
      <c r="C7" s="272"/>
      <c r="D7" s="266"/>
      <c r="E7" s="11" t="s">
        <v>164</v>
      </c>
      <c r="F7" s="12" t="s">
        <v>186</v>
      </c>
      <c r="G7" s="84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</row>
    <row r="8" spans="1:16" s="90" customFormat="1" ht="13.5" thickBot="1" x14ac:dyDescent="0.25">
      <c r="A8" s="262"/>
      <c r="B8" s="270"/>
      <c r="C8" s="273"/>
      <c r="D8" s="267"/>
      <c r="E8" s="85" t="s">
        <v>199</v>
      </c>
      <c r="F8" s="86" t="s">
        <v>192</v>
      </c>
      <c r="G8" s="87" t="s">
        <v>199</v>
      </c>
      <c r="H8" s="88"/>
      <c r="I8" s="88"/>
      <c r="J8" s="88"/>
      <c r="K8" s="88"/>
      <c r="L8" s="88"/>
      <c r="M8" s="88"/>
      <c r="N8" s="88"/>
      <c r="O8" s="89"/>
    </row>
    <row r="9" spans="1:16" s="22" customFormat="1" ht="26.45" customHeight="1" thickBot="1" x14ac:dyDescent="0.25">
      <c r="A9" s="42" t="s">
        <v>165</v>
      </c>
      <c r="B9" s="91">
        <v>1</v>
      </c>
      <c r="C9" s="130" t="s">
        <v>0</v>
      </c>
      <c r="D9" s="135" t="s">
        <v>92</v>
      </c>
      <c r="E9" s="129" t="s">
        <v>1</v>
      </c>
      <c r="F9" s="219">
        <v>0</v>
      </c>
      <c r="G9" s="147" t="str">
        <f>IF(OR(F9="",F9=0,F9=" "),"",F9)</f>
        <v/>
      </c>
      <c r="H9" s="148">
        <v>3.5</v>
      </c>
      <c r="I9" s="149" t="str">
        <f>IF(OR(F9="",F9=0,F9=" "),"",H9*$G9)</f>
        <v/>
      </c>
      <c r="J9" s="148">
        <v>3.5</v>
      </c>
      <c r="K9" s="149" t="str">
        <f>IF(OR(F9="",F9=0,),"",J9*$G9)</f>
        <v/>
      </c>
      <c r="L9" s="148">
        <v>3.5</v>
      </c>
      <c r="M9" s="149" t="str">
        <f>IF(OR(F9="",F9=0,),"",L9*$G9)</f>
        <v/>
      </c>
      <c r="N9" s="148">
        <v>3.5</v>
      </c>
      <c r="O9" s="150" t="str">
        <f>IF(OR(F9="",F9=0,),"",N9*$G9)</f>
        <v/>
      </c>
    </row>
    <row r="10" spans="1:16" s="22" customFormat="1" ht="26.45" customHeight="1" thickBot="1" x14ac:dyDescent="0.25">
      <c r="A10" s="92" t="s">
        <v>165</v>
      </c>
      <c r="B10" s="93">
        <v>2</v>
      </c>
      <c r="C10" s="131" t="s">
        <v>61</v>
      </c>
      <c r="D10" s="136" t="s">
        <v>95</v>
      </c>
      <c r="E10" s="77" t="s">
        <v>256</v>
      </c>
      <c r="F10" s="219">
        <v>0</v>
      </c>
      <c r="G10" s="151" t="str">
        <f>IF(OR(F10="",F10=0,F10=" "),"",F10/1000)</f>
        <v/>
      </c>
      <c r="H10" s="152">
        <v>700</v>
      </c>
      <c r="I10" s="153" t="str">
        <f t="shared" ref="I10:I38" si="0">IF(OR(F10="",F10=0,F10=" "),"",H10*$G10)</f>
        <v/>
      </c>
      <c r="J10" s="152">
        <v>700</v>
      </c>
      <c r="K10" s="153" t="str">
        <f t="shared" ref="K10:K38" si="1">IF(OR(F10="",F10=0,),"",J10*$G10)</f>
        <v/>
      </c>
      <c r="L10" s="152">
        <v>700</v>
      </c>
      <c r="M10" s="153" t="str">
        <f t="shared" ref="M10:M39" si="2">IF(OR(F10="",F10=0,),"",L10*$G10)</f>
        <v/>
      </c>
      <c r="N10" s="152">
        <v>700</v>
      </c>
      <c r="O10" s="154" t="str">
        <f t="shared" ref="O10:O39" si="3">IF(OR(F10="",F10=0,),"",N10*$G10)</f>
        <v/>
      </c>
    </row>
    <row r="11" spans="1:16" s="22" customFormat="1" ht="26.45" customHeight="1" thickBot="1" x14ac:dyDescent="0.25">
      <c r="A11" s="92" t="s">
        <v>165</v>
      </c>
      <c r="B11" s="93">
        <v>3</v>
      </c>
      <c r="C11" s="131" t="s">
        <v>2</v>
      </c>
      <c r="D11" s="136" t="s">
        <v>93</v>
      </c>
      <c r="E11" s="77" t="s">
        <v>254</v>
      </c>
      <c r="F11" s="219">
        <v>0</v>
      </c>
      <c r="G11" s="151" t="str">
        <f t="shared" ref="G11:G38" si="4">IF(OR(F11="",F11=0,F11=" "),"",F11/1000)</f>
        <v/>
      </c>
      <c r="H11" s="152">
        <v>24.5</v>
      </c>
      <c r="I11" s="153" t="str">
        <f t="shared" si="0"/>
        <v/>
      </c>
      <c r="J11" s="152">
        <v>24.5</v>
      </c>
      <c r="K11" s="153" t="str">
        <f t="shared" si="1"/>
        <v/>
      </c>
      <c r="L11" s="152">
        <v>24.5</v>
      </c>
      <c r="M11" s="153" t="str">
        <f t="shared" si="2"/>
        <v/>
      </c>
      <c r="N11" s="152">
        <v>24.5</v>
      </c>
      <c r="O11" s="154" t="str">
        <f t="shared" si="3"/>
        <v/>
      </c>
    </row>
    <row r="12" spans="1:16" s="22" customFormat="1" ht="26.45" customHeight="1" thickBot="1" x14ac:dyDescent="0.25">
      <c r="A12" s="92" t="s">
        <v>165</v>
      </c>
      <c r="B12" s="93">
        <v>4</v>
      </c>
      <c r="C12" s="131" t="s">
        <v>62</v>
      </c>
      <c r="D12" s="136" t="s">
        <v>94</v>
      </c>
      <c r="E12" s="77" t="s">
        <v>254</v>
      </c>
      <c r="F12" s="219">
        <v>0</v>
      </c>
      <c r="G12" s="151" t="str">
        <f t="shared" si="4"/>
        <v/>
      </c>
      <c r="H12" s="152">
        <v>70</v>
      </c>
      <c r="I12" s="153" t="str">
        <f t="shared" si="0"/>
        <v/>
      </c>
      <c r="J12" s="152">
        <v>70</v>
      </c>
      <c r="K12" s="153" t="str">
        <f t="shared" si="1"/>
        <v/>
      </c>
      <c r="L12" s="152">
        <v>70</v>
      </c>
      <c r="M12" s="153" t="str">
        <f t="shared" si="2"/>
        <v/>
      </c>
      <c r="N12" s="152">
        <v>70</v>
      </c>
      <c r="O12" s="154" t="str">
        <f t="shared" si="3"/>
        <v/>
      </c>
    </row>
    <row r="13" spans="1:16" s="22" customFormat="1" ht="26.45" customHeight="1" thickBot="1" x14ac:dyDescent="0.25">
      <c r="A13" s="92" t="s">
        <v>165</v>
      </c>
      <c r="B13" s="93">
        <v>5</v>
      </c>
      <c r="C13" s="131" t="s">
        <v>151</v>
      </c>
      <c r="D13" s="136" t="s">
        <v>152</v>
      </c>
      <c r="E13" s="77" t="s">
        <v>256</v>
      </c>
      <c r="F13" s="219">
        <v>0</v>
      </c>
      <c r="G13" s="151" t="str">
        <f t="shared" si="4"/>
        <v/>
      </c>
      <c r="H13" s="152">
        <v>30</v>
      </c>
      <c r="I13" s="153" t="str">
        <f t="shared" si="0"/>
        <v/>
      </c>
      <c r="J13" s="152">
        <v>30</v>
      </c>
      <c r="K13" s="153" t="str">
        <f t="shared" si="1"/>
        <v/>
      </c>
      <c r="L13" s="152">
        <v>30</v>
      </c>
      <c r="M13" s="153" t="str">
        <f t="shared" si="2"/>
        <v/>
      </c>
      <c r="N13" s="152">
        <v>30</v>
      </c>
      <c r="O13" s="154" t="str">
        <f t="shared" si="3"/>
        <v/>
      </c>
    </row>
    <row r="14" spans="1:16" s="22" customFormat="1" ht="26.45" customHeight="1" thickBot="1" x14ac:dyDescent="0.25">
      <c r="A14" s="92" t="s">
        <v>165</v>
      </c>
      <c r="B14" s="93">
        <v>6</v>
      </c>
      <c r="C14" s="131" t="s">
        <v>63</v>
      </c>
      <c r="D14" s="136" t="s">
        <v>96</v>
      </c>
      <c r="E14" s="77" t="s">
        <v>254</v>
      </c>
      <c r="F14" s="219">
        <v>0</v>
      </c>
      <c r="G14" s="151" t="str">
        <f t="shared" si="4"/>
        <v/>
      </c>
      <c r="H14" s="152">
        <v>0</v>
      </c>
      <c r="I14" s="153" t="str">
        <f t="shared" si="0"/>
        <v/>
      </c>
      <c r="J14" s="152">
        <v>40</v>
      </c>
      <c r="K14" s="153" t="str">
        <f t="shared" si="1"/>
        <v/>
      </c>
      <c r="L14" s="152">
        <v>150</v>
      </c>
      <c r="M14" s="153" t="str">
        <f t="shared" si="2"/>
        <v/>
      </c>
      <c r="N14" s="152">
        <v>40</v>
      </c>
      <c r="O14" s="154" t="str">
        <f t="shared" si="3"/>
        <v/>
      </c>
    </row>
    <row r="15" spans="1:16" s="22" customFormat="1" ht="26.45" customHeight="1" thickBot="1" x14ac:dyDescent="0.25">
      <c r="A15" s="92" t="s">
        <v>165</v>
      </c>
      <c r="B15" s="93">
        <v>7</v>
      </c>
      <c r="C15" s="131" t="s">
        <v>64</v>
      </c>
      <c r="D15" s="138" t="s">
        <v>204</v>
      </c>
      <c r="E15" s="77" t="s">
        <v>254</v>
      </c>
      <c r="F15" s="219">
        <v>0</v>
      </c>
      <c r="G15" s="151" t="str">
        <f t="shared" si="4"/>
        <v/>
      </c>
      <c r="H15" s="152">
        <v>120</v>
      </c>
      <c r="I15" s="153" t="str">
        <f t="shared" si="0"/>
        <v/>
      </c>
      <c r="J15" s="152">
        <v>0</v>
      </c>
      <c r="K15" s="153" t="str">
        <f t="shared" si="1"/>
        <v/>
      </c>
      <c r="L15" s="152">
        <v>0</v>
      </c>
      <c r="M15" s="153" t="str">
        <f t="shared" si="2"/>
        <v/>
      </c>
      <c r="N15" s="152">
        <v>0</v>
      </c>
      <c r="O15" s="154" t="str">
        <f t="shared" si="3"/>
        <v/>
      </c>
    </row>
    <row r="16" spans="1:16" s="22" customFormat="1" ht="26.45" customHeight="1" thickBot="1" x14ac:dyDescent="0.25">
      <c r="A16" s="92" t="s">
        <v>165</v>
      </c>
      <c r="B16" s="93">
        <v>8</v>
      </c>
      <c r="C16" s="131" t="s">
        <v>3</v>
      </c>
      <c r="D16" s="136" t="s">
        <v>97</v>
      </c>
      <c r="E16" s="77" t="s">
        <v>254</v>
      </c>
      <c r="F16" s="219">
        <v>0</v>
      </c>
      <c r="G16" s="151" t="str">
        <f t="shared" si="4"/>
        <v/>
      </c>
      <c r="H16" s="152">
        <v>0</v>
      </c>
      <c r="I16" s="153" t="str">
        <f t="shared" si="0"/>
        <v/>
      </c>
      <c r="J16" s="152">
        <v>0</v>
      </c>
      <c r="K16" s="153" t="str">
        <f t="shared" si="1"/>
        <v/>
      </c>
      <c r="L16" s="152">
        <v>180</v>
      </c>
      <c r="M16" s="153" t="str">
        <f t="shared" si="2"/>
        <v/>
      </c>
      <c r="N16" s="152">
        <v>0</v>
      </c>
      <c r="O16" s="154" t="str">
        <f t="shared" si="3"/>
        <v/>
      </c>
    </row>
    <row r="17" spans="1:15" s="22" customFormat="1" ht="26.45" customHeight="1" thickBot="1" x14ac:dyDescent="0.25">
      <c r="A17" s="92" t="s">
        <v>165</v>
      </c>
      <c r="B17" s="93">
        <v>9</v>
      </c>
      <c r="C17" s="131" t="s">
        <v>65</v>
      </c>
      <c r="D17" s="136" t="s">
        <v>98</v>
      </c>
      <c r="E17" s="77" t="s">
        <v>254</v>
      </c>
      <c r="F17" s="219">
        <v>0</v>
      </c>
      <c r="G17" s="151" t="str">
        <f t="shared" si="4"/>
        <v/>
      </c>
      <c r="H17" s="152">
        <v>23</v>
      </c>
      <c r="I17" s="153" t="str">
        <f t="shared" si="0"/>
        <v/>
      </c>
      <c r="J17" s="152">
        <v>23</v>
      </c>
      <c r="K17" s="153" t="str">
        <f t="shared" si="1"/>
        <v/>
      </c>
      <c r="L17" s="152">
        <v>23</v>
      </c>
      <c r="M17" s="153" t="str">
        <f t="shared" si="2"/>
        <v/>
      </c>
      <c r="N17" s="152">
        <v>23</v>
      </c>
      <c r="O17" s="154" t="str">
        <f t="shared" si="3"/>
        <v/>
      </c>
    </row>
    <row r="18" spans="1:15" s="22" customFormat="1" ht="26.45" customHeight="1" thickBot="1" x14ac:dyDescent="0.25">
      <c r="A18" s="92" t="s">
        <v>165</v>
      </c>
      <c r="B18" s="93">
        <v>10</v>
      </c>
      <c r="C18" s="131" t="s">
        <v>66</v>
      </c>
      <c r="D18" s="138" t="s">
        <v>204</v>
      </c>
      <c r="E18" s="77" t="s">
        <v>254</v>
      </c>
      <c r="F18" s="219">
        <v>0</v>
      </c>
      <c r="G18" s="151" t="str">
        <f t="shared" si="4"/>
        <v/>
      </c>
      <c r="H18" s="152">
        <v>150</v>
      </c>
      <c r="I18" s="153" t="str">
        <f t="shared" si="0"/>
        <v/>
      </c>
      <c r="J18" s="152">
        <v>0</v>
      </c>
      <c r="K18" s="153" t="str">
        <f t="shared" si="1"/>
        <v/>
      </c>
      <c r="L18" s="152">
        <v>0</v>
      </c>
      <c r="M18" s="153" t="str">
        <f t="shared" si="2"/>
        <v/>
      </c>
      <c r="N18" s="152">
        <v>0</v>
      </c>
      <c r="O18" s="154" t="str">
        <f t="shared" si="3"/>
        <v/>
      </c>
    </row>
    <row r="19" spans="1:15" s="22" customFormat="1" ht="26.45" customHeight="1" thickBot="1" x14ac:dyDescent="0.25">
      <c r="A19" s="92" t="s">
        <v>165</v>
      </c>
      <c r="B19" s="93">
        <v>11</v>
      </c>
      <c r="C19" s="131" t="s">
        <v>67</v>
      </c>
      <c r="D19" s="138" t="s">
        <v>205</v>
      </c>
      <c r="E19" s="77" t="s">
        <v>254</v>
      </c>
      <c r="F19" s="219">
        <v>0</v>
      </c>
      <c r="G19" s="151" t="str">
        <f t="shared" si="4"/>
        <v/>
      </c>
      <c r="H19" s="152">
        <v>0</v>
      </c>
      <c r="I19" s="153" t="str">
        <f t="shared" si="0"/>
        <v/>
      </c>
      <c r="J19" s="152">
        <v>0</v>
      </c>
      <c r="K19" s="153" t="str">
        <f t="shared" si="1"/>
        <v/>
      </c>
      <c r="L19" s="152">
        <v>120</v>
      </c>
      <c r="M19" s="153" t="str">
        <f t="shared" si="2"/>
        <v/>
      </c>
      <c r="N19" s="152">
        <v>0</v>
      </c>
      <c r="O19" s="154" t="str">
        <f t="shared" si="3"/>
        <v/>
      </c>
    </row>
    <row r="20" spans="1:15" s="22" customFormat="1" ht="26.45" customHeight="1" thickBot="1" x14ac:dyDescent="0.25">
      <c r="A20" s="92" t="s">
        <v>165</v>
      </c>
      <c r="B20" s="93">
        <v>12</v>
      </c>
      <c r="C20" s="131" t="s">
        <v>68</v>
      </c>
      <c r="D20" s="138" t="s">
        <v>205</v>
      </c>
      <c r="E20" s="77" t="s">
        <v>254</v>
      </c>
      <c r="F20" s="219">
        <v>0</v>
      </c>
      <c r="G20" s="151" t="str">
        <f t="shared" si="4"/>
        <v/>
      </c>
      <c r="H20" s="152">
        <v>0</v>
      </c>
      <c r="I20" s="153" t="str">
        <f t="shared" si="0"/>
        <v/>
      </c>
      <c r="J20" s="152">
        <v>120</v>
      </c>
      <c r="K20" s="153" t="str">
        <f t="shared" si="1"/>
        <v/>
      </c>
      <c r="L20" s="152">
        <v>0</v>
      </c>
      <c r="M20" s="153" t="str">
        <f t="shared" si="2"/>
        <v/>
      </c>
      <c r="N20" s="152">
        <v>0</v>
      </c>
      <c r="O20" s="154" t="str">
        <f t="shared" si="3"/>
        <v/>
      </c>
    </row>
    <row r="21" spans="1:15" s="22" customFormat="1" ht="26.45" customHeight="1" thickBot="1" x14ac:dyDescent="0.25">
      <c r="A21" s="92" t="s">
        <v>165</v>
      </c>
      <c r="B21" s="93">
        <v>13</v>
      </c>
      <c r="C21" s="131" t="s">
        <v>69</v>
      </c>
      <c r="D21" s="136" t="s">
        <v>100</v>
      </c>
      <c r="E21" s="77" t="s">
        <v>254</v>
      </c>
      <c r="F21" s="219">
        <v>0</v>
      </c>
      <c r="G21" s="151" t="str">
        <f t="shared" si="4"/>
        <v/>
      </c>
      <c r="H21" s="152">
        <v>0</v>
      </c>
      <c r="I21" s="153" t="str">
        <f t="shared" si="0"/>
        <v/>
      </c>
      <c r="J21" s="152">
        <v>165</v>
      </c>
      <c r="K21" s="153" t="str">
        <f t="shared" si="1"/>
        <v/>
      </c>
      <c r="L21" s="152">
        <v>0</v>
      </c>
      <c r="M21" s="153" t="str">
        <f t="shared" si="2"/>
        <v/>
      </c>
      <c r="N21" s="152">
        <v>165</v>
      </c>
      <c r="O21" s="154" t="str">
        <f t="shared" si="3"/>
        <v/>
      </c>
    </row>
    <row r="22" spans="1:15" s="22" customFormat="1" ht="26.45" customHeight="1" thickBot="1" x14ac:dyDescent="0.25">
      <c r="A22" s="92" t="s">
        <v>165</v>
      </c>
      <c r="B22" s="93">
        <v>14</v>
      </c>
      <c r="C22" s="131" t="s">
        <v>70</v>
      </c>
      <c r="D22" s="136" t="s">
        <v>100</v>
      </c>
      <c r="E22" s="77" t="s">
        <v>254</v>
      </c>
      <c r="F22" s="219">
        <v>0</v>
      </c>
      <c r="G22" s="151" t="str">
        <f t="shared" si="4"/>
        <v/>
      </c>
      <c r="H22" s="152">
        <v>172.5</v>
      </c>
      <c r="I22" s="153" t="str">
        <f t="shared" si="0"/>
        <v/>
      </c>
      <c r="J22" s="152">
        <v>0</v>
      </c>
      <c r="K22" s="153" t="str">
        <f t="shared" si="1"/>
        <v/>
      </c>
      <c r="L22" s="152">
        <v>172.5</v>
      </c>
      <c r="M22" s="153" t="str">
        <f t="shared" si="2"/>
        <v/>
      </c>
      <c r="N22" s="152">
        <v>0</v>
      </c>
      <c r="O22" s="154" t="str">
        <f t="shared" si="3"/>
        <v/>
      </c>
    </row>
    <row r="23" spans="1:15" s="22" customFormat="1" ht="26.45" customHeight="1" thickBot="1" x14ac:dyDescent="0.25">
      <c r="A23" s="92" t="s">
        <v>165</v>
      </c>
      <c r="B23" s="93">
        <v>15</v>
      </c>
      <c r="C23" s="131" t="s">
        <v>4</v>
      </c>
      <c r="D23" s="136"/>
      <c r="E23" s="77" t="s">
        <v>254</v>
      </c>
      <c r="F23" s="219">
        <v>0</v>
      </c>
      <c r="G23" s="151" t="str">
        <f t="shared" si="4"/>
        <v/>
      </c>
      <c r="H23" s="152">
        <v>37.5</v>
      </c>
      <c r="I23" s="153" t="str">
        <f t="shared" si="0"/>
        <v/>
      </c>
      <c r="J23" s="152">
        <v>25</v>
      </c>
      <c r="K23" s="153" t="str">
        <f t="shared" si="1"/>
        <v/>
      </c>
      <c r="L23" s="152">
        <v>25</v>
      </c>
      <c r="M23" s="153" t="str">
        <f t="shared" si="2"/>
        <v/>
      </c>
      <c r="N23" s="152">
        <v>27.5</v>
      </c>
      <c r="O23" s="154" t="str">
        <f t="shared" si="3"/>
        <v/>
      </c>
    </row>
    <row r="24" spans="1:15" s="22" customFormat="1" ht="26.45" customHeight="1" thickBot="1" x14ac:dyDescent="0.25">
      <c r="A24" s="92" t="s">
        <v>165</v>
      </c>
      <c r="B24" s="93">
        <v>16</v>
      </c>
      <c r="C24" s="131" t="s">
        <v>5</v>
      </c>
      <c r="D24" s="138" t="s">
        <v>99</v>
      </c>
      <c r="E24" s="77" t="s">
        <v>254</v>
      </c>
      <c r="F24" s="219">
        <v>0</v>
      </c>
      <c r="G24" s="151" t="str">
        <f t="shared" si="4"/>
        <v/>
      </c>
      <c r="H24" s="152">
        <v>330.35</v>
      </c>
      <c r="I24" s="153" t="str">
        <f t="shared" si="0"/>
        <v/>
      </c>
      <c r="J24" s="152">
        <v>366</v>
      </c>
      <c r="K24" s="153" t="str">
        <f t="shared" si="1"/>
        <v/>
      </c>
      <c r="L24" s="152">
        <v>366</v>
      </c>
      <c r="M24" s="153" t="str">
        <f t="shared" si="2"/>
        <v/>
      </c>
      <c r="N24" s="152">
        <v>346</v>
      </c>
      <c r="O24" s="154" t="str">
        <f t="shared" si="3"/>
        <v/>
      </c>
    </row>
    <row r="25" spans="1:15" s="22" customFormat="1" ht="26.45" customHeight="1" thickBot="1" x14ac:dyDescent="0.25">
      <c r="A25" s="92" t="s">
        <v>165</v>
      </c>
      <c r="B25" s="93">
        <v>17</v>
      </c>
      <c r="C25" s="131" t="s">
        <v>71</v>
      </c>
      <c r="D25" s="138" t="s">
        <v>100</v>
      </c>
      <c r="E25" s="77" t="s">
        <v>254</v>
      </c>
      <c r="F25" s="219">
        <v>0</v>
      </c>
      <c r="G25" s="151" t="str">
        <f t="shared" si="4"/>
        <v/>
      </c>
      <c r="H25" s="152">
        <v>195</v>
      </c>
      <c r="I25" s="153" t="str">
        <f t="shared" si="0"/>
        <v/>
      </c>
      <c r="J25" s="152">
        <v>0</v>
      </c>
      <c r="K25" s="153" t="str">
        <f t="shared" si="1"/>
        <v/>
      </c>
      <c r="L25" s="152">
        <v>195</v>
      </c>
      <c r="M25" s="153" t="str">
        <f t="shared" si="2"/>
        <v/>
      </c>
      <c r="N25" s="152">
        <v>0</v>
      </c>
      <c r="O25" s="154" t="str">
        <f t="shared" si="3"/>
        <v/>
      </c>
    </row>
    <row r="26" spans="1:15" s="22" customFormat="1" ht="26.45" customHeight="1" thickBot="1" x14ac:dyDescent="0.25">
      <c r="A26" s="92" t="s">
        <v>165</v>
      </c>
      <c r="B26" s="93">
        <v>18</v>
      </c>
      <c r="C26" s="131" t="s">
        <v>72</v>
      </c>
      <c r="D26" s="136" t="s">
        <v>156</v>
      </c>
      <c r="E26" s="77" t="s">
        <v>254</v>
      </c>
      <c r="F26" s="219">
        <v>0</v>
      </c>
      <c r="G26" s="151" t="str">
        <f t="shared" si="4"/>
        <v/>
      </c>
      <c r="H26" s="152">
        <v>10</v>
      </c>
      <c r="I26" s="153" t="str">
        <f t="shared" si="0"/>
        <v/>
      </c>
      <c r="J26" s="152">
        <v>0</v>
      </c>
      <c r="K26" s="153" t="str">
        <f t="shared" si="1"/>
        <v/>
      </c>
      <c r="L26" s="152">
        <v>10</v>
      </c>
      <c r="M26" s="153" t="str">
        <f t="shared" si="2"/>
        <v/>
      </c>
      <c r="N26" s="152">
        <v>0</v>
      </c>
      <c r="O26" s="154" t="str">
        <f t="shared" si="3"/>
        <v/>
      </c>
    </row>
    <row r="27" spans="1:15" s="22" customFormat="1" ht="26.45" customHeight="1" thickBot="1" x14ac:dyDescent="0.25">
      <c r="A27" s="92" t="s">
        <v>165</v>
      </c>
      <c r="B27" s="93">
        <v>19</v>
      </c>
      <c r="C27" s="131" t="s">
        <v>73</v>
      </c>
      <c r="D27" s="136" t="s">
        <v>100</v>
      </c>
      <c r="E27" s="77" t="s">
        <v>254</v>
      </c>
      <c r="F27" s="219">
        <v>0</v>
      </c>
      <c r="G27" s="151" t="str">
        <f t="shared" si="4"/>
        <v/>
      </c>
      <c r="H27" s="152">
        <v>183</v>
      </c>
      <c r="I27" s="153" t="str">
        <f t="shared" si="0"/>
        <v/>
      </c>
      <c r="J27" s="152">
        <v>183</v>
      </c>
      <c r="K27" s="153" t="str">
        <f t="shared" si="1"/>
        <v/>
      </c>
      <c r="L27" s="152">
        <v>280.60000000000002</v>
      </c>
      <c r="M27" s="153" t="str">
        <f t="shared" si="2"/>
        <v/>
      </c>
      <c r="N27" s="152">
        <v>183</v>
      </c>
      <c r="O27" s="154" t="str">
        <f t="shared" si="3"/>
        <v/>
      </c>
    </row>
    <row r="28" spans="1:15" s="22" customFormat="1" ht="26.45" customHeight="1" thickBot="1" x14ac:dyDescent="0.25">
      <c r="A28" s="92" t="s">
        <v>165</v>
      </c>
      <c r="B28" s="93">
        <v>20</v>
      </c>
      <c r="C28" s="131" t="s">
        <v>7</v>
      </c>
      <c r="D28" s="138" t="s">
        <v>161</v>
      </c>
      <c r="E28" s="77" t="s">
        <v>254</v>
      </c>
      <c r="F28" s="219">
        <v>0</v>
      </c>
      <c r="G28" s="151" t="str">
        <f t="shared" si="4"/>
        <v/>
      </c>
      <c r="H28" s="152">
        <v>0</v>
      </c>
      <c r="I28" s="153" t="str">
        <f t="shared" si="0"/>
        <v/>
      </c>
      <c r="J28" s="152">
        <v>0</v>
      </c>
      <c r="K28" s="153" t="str">
        <f t="shared" si="1"/>
        <v/>
      </c>
      <c r="L28" s="152">
        <v>250</v>
      </c>
      <c r="M28" s="153" t="str">
        <f t="shared" si="2"/>
        <v/>
      </c>
      <c r="N28" s="152">
        <v>0</v>
      </c>
      <c r="O28" s="154" t="str">
        <f t="shared" si="3"/>
        <v/>
      </c>
    </row>
    <row r="29" spans="1:15" s="22" customFormat="1" ht="26.45" customHeight="1" thickBot="1" x14ac:dyDescent="0.25">
      <c r="A29" s="92" t="s">
        <v>165</v>
      </c>
      <c r="B29" s="93">
        <v>21</v>
      </c>
      <c r="C29" s="131" t="s">
        <v>74</v>
      </c>
      <c r="D29" s="138" t="s">
        <v>197</v>
      </c>
      <c r="E29" s="77" t="s">
        <v>260</v>
      </c>
      <c r="F29" s="219">
        <v>0</v>
      </c>
      <c r="G29" s="151" t="str">
        <f t="shared" si="4"/>
        <v/>
      </c>
      <c r="H29" s="152">
        <v>0</v>
      </c>
      <c r="I29" s="153" t="str">
        <f t="shared" si="0"/>
        <v/>
      </c>
      <c r="J29" s="152">
        <v>0</v>
      </c>
      <c r="K29" s="153" t="str">
        <f t="shared" si="1"/>
        <v/>
      </c>
      <c r="L29" s="152">
        <v>0</v>
      </c>
      <c r="M29" s="153" t="str">
        <f t="shared" si="2"/>
        <v/>
      </c>
      <c r="N29" s="152">
        <v>20</v>
      </c>
      <c r="O29" s="154" t="str">
        <f t="shared" si="3"/>
        <v/>
      </c>
    </row>
    <row r="30" spans="1:15" s="22" customFormat="1" ht="26.45" customHeight="1" thickBot="1" x14ac:dyDescent="0.25">
      <c r="A30" s="92" t="s">
        <v>165</v>
      </c>
      <c r="B30" s="93">
        <v>22</v>
      </c>
      <c r="C30" s="131" t="s">
        <v>75</v>
      </c>
      <c r="D30" s="138" t="s">
        <v>101</v>
      </c>
      <c r="E30" s="77" t="s">
        <v>254</v>
      </c>
      <c r="F30" s="219">
        <v>0</v>
      </c>
      <c r="G30" s="151" t="str">
        <f t="shared" si="4"/>
        <v/>
      </c>
      <c r="H30" s="152">
        <v>0</v>
      </c>
      <c r="I30" s="153" t="str">
        <f t="shared" si="0"/>
        <v/>
      </c>
      <c r="J30" s="152">
        <v>0</v>
      </c>
      <c r="K30" s="153" t="str">
        <f t="shared" si="1"/>
        <v/>
      </c>
      <c r="L30" s="152">
        <v>88</v>
      </c>
      <c r="M30" s="153" t="str">
        <f t="shared" si="2"/>
        <v/>
      </c>
      <c r="N30" s="152">
        <v>0</v>
      </c>
      <c r="O30" s="154" t="str">
        <f t="shared" si="3"/>
        <v/>
      </c>
    </row>
    <row r="31" spans="1:15" s="22" customFormat="1" ht="26.45" customHeight="1" thickBot="1" x14ac:dyDescent="0.25">
      <c r="A31" s="92" t="s">
        <v>165</v>
      </c>
      <c r="B31" s="93">
        <v>23</v>
      </c>
      <c r="C31" s="131" t="s">
        <v>8</v>
      </c>
      <c r="D31" s="136" t="s">
        <v>194</v>
      </c>
      <c r="E31" s="77" t="s">
        <v>254</v>
      </c>
      <c r="F31" s="219">
        <v>0</v>
      </c>
      <c r="G31" s="151" t="str">
        <f t="shared" si="4"/>
        <v/>
      </c>
      <c r="H31" s="152">
        <v>80</v>
      </c>
      <c r="I31" s="153" t="str">
        <f t="shared" si="0"/>
        <v/>
      </c>
      <c r="J31" s="152">
        <v>80</v>
      </c>
      <c r="K31" s="153" t="str">
        <f t="shared" si="1"/>
        <v/>
      </c>
      <c r="L31" s="152">
        <v>80</v>
      </c>
      <c r="M31" s="153" t="str">
        <f t="shared" si="2"/>
        <v/>
      </c>
      <c r="N31" s="152">
        <v>80</v>
      </c>
      <c r="O31" s="154" t="str">
        <f t="shared" si="3"/>
        <v/>
      </c>
    </row>
    <row r="32" spans="1:15" s="22" customFormat="1" ht="26.45" customHeight="1" thickBot="1" x14ac:dyDescent="0.25">
      <c r="A32" s="92" t="s">
        <v>165</v>
      </c>
      <c r="B32" s="93">
        <v>24</v>
      </c>
      <c r="C32" s="131" t="s">
        <v>76</v>
      </c>
      <c r="D32" s="136" t="s">
        <v>102</v>
      </c>
      <c r="E32" s="77" t="s">
        <v>254</v>
      </c>
      <c r="F32" s="219">
        <v>0</v>
      </c>
      <c r="G32" s="151" t="str">
        <f t="shared" si="4"/>
        <v/>
      </c>
      <c r="H32" s="152">
        <v>0</v>
      </c>
      <c r="I32" s="153" t="str">
        <f t="shared" si="0"/>
        <v/>
      </c>
      <c r="J32" s="152">
        <v>11</v>
      </c>
      <c r="K32" s="153" t="str">
        <f t="shared" si="1"/>
        <v/>
      </c>
      <c r="L32" s="152">
        <v>22</v>
      </c>
      <c r="M32" s="153" t="str">
        <f t="shared" si="2"/>
        <v/>
      </c>
      <c r="N32" s="152">
        <v>11</v>
      </c>
      <c r="O32" s="154" t="str">
        <f t="shared" si="3"/>
        <v/>
      </c>
    </row>
    <row r="33" spans="1:177" s="22" customFormat="1" ht="26.45" customHeight="1" thickBot="1" x14ac:dyDescent="0.25">
      <c r="A33" s="92" t="s">
        <v>165</v>
      </c>
      <c r="B33" s="93">
        <v>25</v>
      </c>
      <c r="C33" s="131" t="s">
        <v>9</v>
      </c>
      <c r="D33" s="136" t="s">
        <v>103</v>
      </c>
      <c r="E33" s="77" t="s">
        <v>254</v>
      </c>
      <c r="F33" s="219">
        <v>0</v>
      </c>
      <c r="G33" s="151" t="str">
        <f t="shared" si="4"/>
        <v/>
      </c>
      <c r="H33" s="152">
        <v>30</v>
      </c>
      <c r="I33" s="153" t="str">
        <f t="shared" si="0"/>
        <v/>
      </c>
      <c r="J33" s="152">
        <v>60</v>
      </c>
      <c r="K33" s="153" t="str">
        <f t="shared" si="1"/>
        <v/>
      </c>
      <c r="L33" s="152">
        <v>30</v>
      </c>
      <c r="M33" s="153" t="str">
        <f t="shared" si="2"/>
        <v/>
      </c>
      <c r="N33" s="152">
        <v>45</v>
      </c>
      <c r="O33" s="154" t="str">
        <f t="shared" si="3"/>
        <v/>
      </c>
    </row>
    <row r="34" spans="1:177" s="22" customFormat="1" ht="26.45" customHeight="1" thickBot="1" x14ac:dyDescent="0.25">
      <c r="A34" s="92" t="s">
        <v>165</v>
      </c>
      <c r="B34" s="93">
        <v>26</v>
      </c>
      <c r="C34" s="131" t="s">
        <v>11</v>
      </c>
      <c r="D34" s="136" t="s">
        <v>104</v>
      </c>
      <c r="E34" s="77" t="s">
        <v>254</v>
      </c>
      <c r="F34" s="219">
        <v>0</v>
      </c>
      <c r="G34" s="151" t="str">
        <f t="shared" si="4"/>
        <v/>
      </c>
      <c r="H34" s="152">
        <v>10</v>
      </c>
      <c r="I34" s="153" t="str">
        <f t="shared" si="0"/>
        <v/>
      </c>
      <c r="J34" s="152">
        <v>15</v>
      </c>
      <c r="K34" s="153" t="str">
        <f t="shared" si="1"/>
        <v/>
      </c>
      <c r="L34" s="152">
        <v>20</v>
      </c>
      <c r="M34" s="153" t="str">
        <f t="shared" si="2"/>
        <v/>
      </c>
      <c r="N34" s="152">
        <v>30</v>
      </c>
      <c r="O34" s="154" t="str">
        <f t="shared" si="3"/>
        <v/>
      </c>
    </row>
    <row r="35" spans="1:177" s="22" customFormat="1" ht="26.45" customHeight="1" thickBot="1" x14ac:dyDescent="0.25">
      <c r="A35" s="92" t="s">
        <v>165</v>
      </c>
      <c r="B35" s="93">
        <v>27</v>
      </c>
      <c r="C35" s="131" t="s">
        <v>12</v>
      </c>
      <c r="D35" s="138" t="s">
        <v>180</v>
      </c>
      <c r="E35" s="77" t="s">
        <v>254</v>
      </c>
      <c r="F35" s="219">
        <v>0</v>
      </c>
      <c r="G35" s="151" t="str">
        <f t="shared" si="4"/>
        <v/>
      </c>
      <c r="H35" s="152">
        <v>0</v>
      </c>
      <c r="I35" s="153" t="str">
        <f t="shared" si="0"/>
        <v/>
      </c>
      <c r="J35" s="152">
        <v>120</v>
      </c>
      <c r="K35" s="153" t="str">
        <f t="shared" si="1"/>
        <v/>
      </c>
      <c r="L35" s="152">
        <v>0</v>
      </c>
      <c r="M35" s="153" t="str">
        <f t="shared" si="2"/>
        <v/>
      </c>
      <c r="N35" s="152">
        <v>120</v>
      </c>
      <c r="O35" s="154" t="str">
        <f t="shared" si="3"/>
        <v/>
      </c>
    </row>
    <row r="36" spans="1:177" s="22" customFormat="1" ht="26.45" customHeight="1" thickBot="1" x14ac:dyDescent="0.25">
      <c r="A36" s="92" t="s">
        <v>165</v>
      </c>
      <c r="B36" s="93">
        <v>28</v>
      </c>
      <c r="C36" s="131" t="s">
        <v>13</v>
      </c>
      <c r="D36" s="138" t="s">
        <v>204</v>
      </c>
      <c r="E36" s="77" t="s">
        <v>254</v>
      </c>
      <c r="F36" s="219">
        <v>0</v>
      </c>
      <c r="G36" s="151" t="str">
        <f t="shared" si="4"/>
        <v/>
      </c>
      <c r="H36" s="152">
        <v>120</v>
      </c>
      <c r="I36" s="153" t="str">
        <f t="shared" si="0"/>
        <v/>
      </c>
      <c r="J36" s="152">
        <v>120</v>
      </c>
      <c r="K36" s="153" t="str">
        <f t="shared" si="1"/>
        <v/>
      </c>
      <c r="L36" s="152">
        <v>120</v>
      </c>
      <c r="M36" s="153" t="str">
        <f t="shared" si="2"/>
        <v/>
      </c>
      <c r="N36" s="152">
        <v>120</v>
      </c>
      <c r="O36" s="154" t="str">
        <f t="shared" si="3"/>
        <v/>
      </c>
    </row>
    <row r="37" spans="1:177" s="22" customFormat="1" ht="26.45" customHeight="1" thickBot="1" x14ac:dyDescent="0.25">
      <c r="A37" s="92" t="s">
        <v>165</v>
      </c>
      <c r="B37" s="93">
        <v>29</v>
      </c>
      <c r="C37" s="131" t="s">
        <v>77</v>
      </c>
      <c r="D37" s="138" t="s">
        <v>118</v>
      </c>
      <c r="E37" s="77" t="s">
        <v>254</v>
      </c>
      <c r="F37" s="219">
        <v>0</v>
      </c>
      <c r="G37" s="151" t="str">
        <f t="shared" si="4"/>
        <v/>
      </c>
      <c r="H37" s="152">
        <v>120</v>
      </c>
      <c r="I37" s="153" t="str">
        <f t="shared" si="0"/>
        <v/>
      </c>
      <c r="J37" s="152">
        <v>150</v>
      </c>
      <c r="K37" s="153" t="str">
        <f t="shared" si="1"/>
        <v/>
      </c>
      <c r="L37" s="152">
        <v>0</v>
      </c>
      <c r="M37" s="153" t="str">
        <f t="shared" si="2"/>
        <v/>
      </c>
      <c r="N37" s="152">
        <v>0</v>
      </c>
      <c r="O37" s="154" t="str">
        <f t="shared" si="3"/>
        <v/>
      </c>
    </row>
    <row r="38" spans="1:177" s="22" customFormat="1" ht="26.45" customHeight="1" x14ac:dyDescent="0.2">
      <c r="A38" s="92" t="s">
        <v>165</v>
      </c>
      <c r="B38" s="93">
        <v>30</v>
      </c>
      <c r="C38" s="131" t="s">
        <v>14</v>
      </c>
      <c r="D38" s="136" t="s">
        <v>105</v>
      </c>
      <c r="E38" s="77" t="s">
        <v>254</v>
      </c>
      <c r="F38" s="219">
        <v>0</v>
      </c>
      <c r="G38" s="151" t="str">
        <f t="shared" si="4"/>
        <v/>
      </c>
      <c r="H38" s="152">
        <v>448</v>
      </c>
      <c r="I38" s="153" t="str">
        <f t="shared" si="0"/>
        <v/>
      </c>
      <c r="J38" s="152">
        <v>238</v>
      </c>
      <c r="K38" s="153" t="str">
        <f t="shared" si="1"/>
        <v/>
      </c>
      <c r="L38" s="152">
        <v>294</v>
      </c>
      <c r="M38" s="153" t="str">
        <f t="shared" si="2"/>
        <v/>
      </c>
      <c r="N38" s="152">
        <v>266</v>
      </c>
      <c r="O38" s="154" t="str">
        <f t="shared" si="3"/>
        <v/>
      </c>
    </row>
    <row r="39" spans="1:177" s="22" customFormat="1" ht="26.45" customHeight="1" x14ac:dyDescent="0.2">
      <c r="A39" s="92" t="s">
        <v>165</v>
      </c>
      <c r="B39" s="95" t="s">
        <v>212</v>
      </c>
      <c r="C39" s="259" t="s">
        <v>15</v>
      </c>
      <c r="D39" s="138" t="s">
        <v>106</v>
      </c>
      <c r="E39" s="263" t="s">
        <v>254</v>
      </c>
      <c r="F39" s="235">
        <v>0</v>
      </c>
      <c r="G39" s="239" t="str">
        <f>IF(OR(F39="",F39=0,F39=" "),"",F39/1000)</f>
        <v/>
      </c>
      <c r="H39" s="243">
        <v>100</v>
      </c>
      <c r="I39" s="155" t="str">
        <f>IF($D$133="","  ","  ")</f>
        <v xml:space="preserve">  </v>
      </c>
      <c r="J39" s="243">
        <v>100</v>
      </c>
      <c r="K39" s="232" t="str">
        <f>IF(OR(F39="",F39=0,),"",J39*$G39)</f>
        <v/>
      </c>
      <c r="L39" s="243">
        <v>115</v>
      </c>
      <c r="M39" s="232" t="str">
        <f t="shared" si="2"/>
        <v/>
      </c>
      <c r="N39" s="243">
        <v>100</v>
      </c>
      <c r="O39" s="229" t="str">
        <f t="shared" si="3"/>
        <v/>
      </c>
    </row>
    <row r="40" spans="1:177" s="22" customFormat="1" ht="26.45" customHeight="1" x14ac:dyDescent="0.2">
      <c r="A40" s="92" t="s">
        <v>165</v>
      </c>
      <c r="B40" s="96" t="s">
        <v>213</v>
      </c>
      <c r="C40" s="259"/>
      <c r="D40" s="138" t="s">
        <v>107</v>
      </c>
      <c r="E40" s="264"/>
      <c r="F40" s="236"/>
      <c r="G40" s="239"/>
      <c r="H40" s="243"/>
      <c r="I40" s="155" t="str">
        <f>IF($D$133="","  ","  ")</f>
        <v xml:space="preserve">  </v>
      </c>
      <c r="J40" s="243"/>
      <c r="K40" s="232"/>
      <c r="L40" s="243"/>
      <c r="M40" s="232"/>
      <c r="N40" s="243"/>
      <c r="O40" s="229"/>
    </row>
    <row r="41" spans="1:177" s="22" customFormat="1" ht="26.45" customHeight="1" x14ac:dyDescent="0.2">
      <c r="A41" s="92" t="s">
        <v>165</v>
      </c>
      <c r="B41" s="95" t="s">
        <v>214</v>
      </c>
      <c r="C41" s="259"/>
      <c r="D41" s="138" t="s">
        <v>108</v>
      </c>
      <c r="E41" s="264"/>
      <c r="F41" s="236"/>
      <c r="G41" s="239"/>
      <c r="H41" s="243"/>
      <c r="I41" s="155" t="str">
        <f>IF($D$133="","  ","  ")</f>
        <v xml:space="preserve">  </v>
      </c>
      <c r="J41" s="243"/>
      <c r="K41" s="232"/>
      <c r="L41" s="243"/>
      <c r="M41" s="232"/>
      <c r="N41" s="243"/>
      <c r="O41" s="229"/>
    </row>
    <row r="42" spans="1:177" s="22" customFormat="1" ht="34.9" customHeight="1" x14ac:dyDescent="0.2">
      <c r="A42" s="92" t="s">
        <v>165</v>
      </c>
      <c r="B42" s="96" t="s">
        <v>215</v>
      </c>
      <c r="C42" s="259"/>
      <c r="D42" s="136" t="s">
        <v>109</v>
      </c>
      <c r="E42" s="264"/>
      <c r="F42" s="236"/>
      <c r="G42" s="239"/>
      <c r="H42" s="243"/>
      <c r="I42" s="141" t="str">
        <f>IF(OR(F39="",F39=0,F39=" "),"",H39*$G39)</f>
        <v/>
      </c>
      <c r="J42" s="243"/>
      <c r="K42" s="232"/>
      <c r="L42" s="243"/>
      <c r="M42" s="232"/>
      <c r="N42" s="243"/>
      <c r="O42" s="229"/>
    </row>
    <row r="43" spans="1:177" s="22" customFormat="1" ht="26.45" customHeight="1" x14ac:dyDescent="0.2">
      <c r="A43" s="92" t="s">
        <v>165</v>
      </c>
      <c r="B43" s="95" t="s">
        <v>216</v>
      </c>
      <c r="C43" s="259"/>
      <c r="D43" s="138" t="s">
        <v>195</v>
      </c>
      <c r="E43" s="264"/>
      <c r="F43" s="236"/>
      <c r="G43" s="239"/>
      <c r="H43" s="243"/>
      <c r="I43" s="155" t="str">
        <f>IF($D$133="","  ","  ")</f>
        <v xml:space="preserve">  </v>
      </c>
      <c r="J43" s="243"/>
      <c r="K43" s="232"/>
      <c r="L43" s="243"/>
      <c r="M43" s="232"/>
      <c r="N43" s="243"/>
      <c r="O43" s="229"/>
    </row>
    <row r="44" spans="1:177" s="22" customFormat="1" ht="26.45" customHeight="1" x14ac:dyDescent="0.2">
      <c r="A44" s="92" t="s">
        <v>165</v>
      </c>
      <c r="B44" s="95" t="s">
        <v>275</v>
      </c>
      <c r="C44" s="259"/>
      <c r="D44" s="138" t="s">
        <v>278</v>
      </c>
      <c r="E44" s="264"/>
      <c r="F44" s="236"/>
      <c r="G44" s="239"/>
      <c r="H44" s="243"/>
      <c r="I44" s="155" t="str">
        <f>IF($D$133="","  ","  ")</f>
        <v xml:space="preserve">  </v>
      </c>
      <c r="J44" s="243"/>
      <c r="K44" s="232"/>
      <c r="L44" s="243"/>
      <c r="M44" s="232"/>
      <c r="N44" s="243"/>
      <c r="O44" s="229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92" t="s">
        <v>165</v>
      </c>
      <c r="B45" s="95" t="s">
        <v>276</v>
      </c>
      <c r="C45" s="259"/>
      <c r="D45" s="138" t="s">
        <v>273</v>
      </c>
      <c r="E45" s="264"/>
      <c r="F45" s="236"/>
      <c r="G45" s="239"/>
      <c r="H45" s="243"/>
      <c r="I45" s="155" t="str">
        <f>IF($D$133="","  ","  ")</f>
        <v xml:space="preserve">  </v>
      </c>
      <c r="J45" s="243"/>
      <c r="K45" s="232"/>
      <c r="L45" s="243"/>
      <c r="M45" s="232"/>
      <c r="N45" s="243"/>
      <c r="O45" s="229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92" t="s">
        <v>165</v>
      </c>
      <c r="B46" s="95" t="s">
        <v>277</v>
      </c>
      <c r="C46" s="259"/>
      <c r="D46" s="138" t="s">
        <v>274</v>
      </c>
      <c r="E46" s="264"/>
      <c r="F46" s="237"/>
      <c r="G46" s="240"/>
      <c r="H46" s="244"/>
      <c r="I46" s="155" t="str">
        <f>IF($D$133="","  ","  ")</f>
        <v xml:space="preserve">  </v>
      </c>
      <c r="J46" s="244"/>
      <c r="K46" s="233"/>
      <c r="L46" s="244"/>
      <c r="M46" s="233"/>
      <c r="N46" s="244"/>
      <c r="O46" s="230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92" t="s">
        <v>165</v>
      </c>
      <c r="B47" s="93">
        <v>32</v>
      </c>
      <c r="C47" s="131" t="s">
        <v>16</v>
      </c>
      <c r="D47" s="138" t="s">
        <v>203</v>
      </c>
      <c r="E47" s="77" t="s">
        <v>254</v>
      </c>
      <c r="F47" s="125">
        <v>0</v>
      </c>
      <c r="G47" s="151" t="str">
        <f>IF(OR(F47="",F47=0,F47=" "),"",F47/1000)</f>
        <v/>
      </c>
      <c r="H47" s="152">
        <v>57.5</v>
      </c>
      <c r="I47" s="156" t="str">
        <f>IF(OR(F47="",F47=0,F47=" "),"",H47*$G47)</f>
        <v/>
      </c>
      <c r="J47" s="152">
        <v>70</v>
      </c>
      <c r="K47" s="153" t="str">
        <f>IF(OR(F47="",F47=0,),"",J47*$G47)</f>
        <v/>
      </c>
      <c r="L47" s="152">
        <v>77.5</v>
      </c>
      <c r="M47" s="153" t="str">
        <f>IF(OR(F47="",F47=0,),"",L47*$G47)</f>
        <v/>
      </c>
      <c r="N47" s="152">
        <v>57.5</v>
      </c>
      <c r="O47" s="154" t="str">
        <f>IF(OR(F47="",F47=0,),"",N47*$G47)</f>
        <v/>
      </c>
    </row>
    <row r="48" spans="1:177" s="22" customFormat="1" ht="26.45" customHeight="1" x14ac:dyDescent="0.2">
      <c r="A48" s="92" t="s">
        <v>165</v>
      </c>
      <c r="B48" s="95" t="s">
        <v>217</v>
      </c>
      <c r="C48" s="259" t="s">
        <v>17</v>
      </c>
      <c r="D48" s="136" t="s">
        <v>110</v>
      </c>
      <c r="E48" s="264" t="s">
        <v>254</v>
      </c>
      <c r="F48" s="235">
        <v>0</v>
      </c>
      <c r="G48" s="238" t="str">
        <f>IF(OR(F48="",F48=0,F48=" "),"",F48/1000)</f>
        <v/>
      </c>
      <c r="H48" s="241">
        <v>3150</v>
      </c>
      <c r="I48" s="157" t="str">
        <f>IF($D$133="","  ","  ")</f>
        <v xml:space="preserve">  </v>
      </c>
      <c r="J48" s="245">
        <v>3150</v>
      </c>
      <c r="K48" s="231" t="str">
        <f>IF(OR(F48="",F48=0,),"",J48*$G48)</f>
        <v/>
      </c>
      <c r="L48" s="245">
        <v>3150</v>
      </c>
      <c r="M48" s="231" t="str">
        <f>IF(OR(F48="",F48=0,),"",L48*$G48)</f>
        <v/>
      </c>
      <c r="N48" s="245">
        <v>3150</v>
      </c>
      <c r="O48" s="234" t="str">
        <f>IF(OR(F48="",F48=0,),"",N48*$G48)</f>
        <v/>
      </c>
    </row>
    <row r="49" spans="1:15" s="22" customFormat="1" ht="26.45" customHeight="1" x14ac:dyDescent="0.2">
      <c r="A49" s="92" t="s">
        <v>165</v>
      </c>
      <c r="B49" s="96" t="s">
        <v>218</v>
      </c>
      <c r="C49" s="259"/>
      <c r="D49" s="136" t="s">
        <v>111</v>
      </c>
      <c r="E49" s="264"/>
      <c r="F49" s="236"/>
      <c r="G49" s="239"/>
      <c r="H49" s="242"/>
      <c r="I49" s="155" t="str">
        <f>IF($D$133="","  ","  ")</f>
        <v xml:space="preserve">  </v>
      </c>
      <c r="J49" s="246"/>
      <c r="K49" s="232"/>
      <c r="L49" s="243"/>
      <c r="M49" s="232"/>
      <c r="N49" s="243"/>
      <c r="O49" s="229"/>
    </row>
    <row r="50" spans="1:15" s="22" customFormat="1" ht="37.15" customHeight="1" x14ac:dyDescent="0.2">
      <c r="A50" s="92" t="s">
        <v>165</v>
      </c>
      <c r="B50" s="95" t="s">
        <v>219</v>
      </c>
      <c r="C50" s="259"/>
      <c r="D50" s="136" t="s">
        <v>112</v>
      </c>
      <c r="E50" s="264"/>
      <c r="F50" s="236"/>
      <c r="G50" s="239"/>
      <c r="H50" s="243"/>
      <c r="I50" s="158" t="str">
        <f>IF(OR(F48="",F48=0,F48=" "),"",H48*$G48)</f>
        <v/>
      </c>
      <c r="J50" s="243"/>
      <c r="K50" s="232"/>
      <c r="L50" s="243"/>
      <c r="M50" s="232"/>
      <c r="N50" s="243"/>
      <c r="O50" s="229"/>
    </row>
    <row r="51" spans="1:15" s="22" customFormat="1" ht="26.45" customHeight="1" x14ac:dyDescent="0.2">
      <c r="A51" s="92" t="s">
        <v>165</v>
      </c>
      <c r="B51" s="96" t="s">
        <v>220</v>
      </c>
      <c r="C51" s="259"/>
      <c r="D51" s="136" t="s">
        <v>113</v>
      </c>
      <c r="E51" s="264"/>
      <c r="F51" s="236"/>
      <c r="G51" s="239"/>
      <c r="H51" s="243"/>
      <c r="I51" s="155" t="str">
        <f>IF($D$133="","  ","  ")</f>
        <v xml:space="preserve">  </v>
      </c>
      <c r="J51" s="243"/>
      <c r="K51" s="232"/>
      <c r="L51" s="243"/>
      <c r="M51" s="232"/>
      <c r="N51" s="243"/>
      <c r="O51" s="229"/>
    </row>
    <row r="52" spans="1:15" s="22" customFormat="1" ht="26.45" customHeight="1" x14ac:dyDescent="0.2">
      <c r="A52" s="92" t="s">
        <v>165</v>
      </c>
      <c r="B52" s="95" t="s">
        <v>221</v>
      </c>
      <c r="C52" s="259"/>
      <c r="D52" s="136" t="s">
        <v>114</v>
      </c>
      <c r="E52" s="264"/>
      <c r="F52" s="236"/>
      <c r="G52" s="239"/>
      <c r="H52" s="243"/>
      <c r="I52" s="155" t="str">
        <f>IF($D$133="","  ","  ")</f>
        <v xml:space="preserve">  </v>
      </c>
      <c r="J52" s="243"/>
      <c r="K52" s="232"/>
      <c r="L52" s="243"/>
      <c r="M52" s="232"/>
      <c r="N52" s="243"/>
      <c r="O52" s="229"/>
    </row>
    <row r="53" spans="1:15" s="22" customFormat="1" ht="26.45" customHeight="1" x14ac:dyDescent="0.2">
      <c r="A53" s="92" t="s">
        <v>165</v>
      </c>
      <c r="B53" s="96" t="s">
        <v>222</v>
      </c>
      <c r="C53" s="259"/>
      <c r="D53" s="136" t="s">
        <v>115</v>
      </c>
      <c r="E53" s="264"/>
      <c r="F53" s="237"/>
      <c r="G53" s="240"/>
      <c r="H53" s="244"/>
      <c r="I53" s="155" t="str">
        <f>IF($D$133="","  ","  ")</f>
        <v xml:space="preserve">  </v>
      </c>
      <c r="J53" s="244"/>
      <c r="K53" s="233"/>
      <c r="L53" s="244"/>
      <c r="M53" s="233"/>
      <c r="N53" s="244"/>
      <c r="O53" s="230"/>
    </row>
    <row r="54" spans="1:15" s="22" customFormat="1" ht="26.45" customHeight="1" x14ac:dyDescent="0.2">
      <c r="A54" s="92" t="s">
        <v>165</v>
      </c>
      <c r="B54" s="93">
        <v>34</v>
      </c>
      <c r="C54" s="131" t="s">
        <v>18</v>
      </c>
      <c r="D54" s="136" t="s">
        <v>153</v>
      </c>
      <c r="E54" s="77" t="s">
        <v>254</v>
      </c>
      <c r="F54" s="125">
        <v>0</v>
      </c>
      <c r="G54" s="151" t="str">
        <f>IF(OR(F54="",F54=0,F54=" "),"",F54/1000)</f>
        <v/>
      </c>
      <c r="H54" s="152">
        <v>270</v>
      </c>
      <c r="I54" s="153" t="str">
        <f>IF(OR(F54="",F54=0,F54=" "),"",H54*$G54)</f>
        <v/>
      </c>
      <c r="J54" s="152">
        <v>280.8</v>
      </c>
      <c r="K54" s="153" t="str">
        <f>IF(OR(F54="",F54=0,),"",J54*$G54)</f>
        <v/>
      </c>
      <c r="L54" s="152">
        <v>54</v>
      </c>
      <c r="M54" s="153" t="str">
        <f>IF(OR(F54="",F54=0,),"",L54*$G54)</f>
        <v/>
      </c>
      <c r="N54" s="152">
        <v>108</v>
      </c>
      <c r="O54" s="154" t="str">
        <f>IF(OR(F54="",F54=0,),"",N54*$G54)</f>
        <v/>
      </c>
    </row>
    <row r="55" spans="1:15" s="22" customFormat="1" ht="26.45" customHeight="1" x14ac:dyDescent="0.2">
      <c r="A55" s="92" t="s">
        <v>165</v>
      </c>
      <c r="B55" s="93">
        <v>35</v>
      </c>
      <c r="C55" s="131" t="s">
        <v>19</v>
      </c>
      <c r="D55" s="136" t="s">
        <v>181</v>
      </c>
      <c r="E55" s="77" t="s">
        <v>254</v>
      </c>
      <c r="F55" s="125">
        <v>0</v>
      </c>
      <c r="G55" s="151" t="str">
        <f t="shared" ref="G55:G74" si="5">IF(OR(F55="",F55=0,F55=" "),"",F55/1000)</f>
        <v/>
      </c>
      <c r="H55" s="152">
        <v>200</v>
      </c>
      <c r="I55" s="153" t="str">
        <f t="shared" ref="I55:I74" si="6">IF(OR(F55="",F55=0,F55=" "),"",H55*$G55)</f>
        <v/>
      </c>
      <c r="J55" s="152">
        <v>200</v>
      </c>
      <c r="K55" s="153" t="str">
        <f t="shared" ref="K55:K75" si="7">IF(OR(F55="",F55=0,),"",J55*$G55)</f>
        <v/>
      </c>
      <c r="L55" s="152">
        <v>200</v>
      </c>
      <c r="M55" s="153" t="str">
        <f t="shared" ref="M55:M75" si="8">IF(OR(F55="",F55=0,),"",L55*$G55)</f>
        <v/>
      </c>
      <c r="N55" s="152">
        <v>0</v>
      </c>
      <c r="O55" s="154" t="str">
        <f t="shared" ref="O55:O75" si="9">IF(OR(F55="",F55=0,),"",N55*$G55)</f>
        <v/>
      </c>
    </row>
    <row r="56" spans="1:15" s="22" customFormat="1" ht="26.45" customHeight="1" x14ac:dyDescent="0.2">
      <c r="A56" s="92" t="s">
        <v>165</v>
      </c>
      <c r="B56" s="93">
        <v>36</v>
      </c>
      <c r="C56" s="131" t="s">
        <v>78</v>
      </c>
      <c r="D56" s="138" t="s">
        <v>158</v>
      </c>
      <c r="E56" s="77" t="s">
        <v>254</v>
      </c>
      <c r="F56" s="125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97.6</v>
      </c>
      <c r="K56" s="153" t="str">
        <f t="shared" si="7"/>
        <v/>
      </c>
      <c r="L56" s="152">
        <v>0</v>
      </c>
      <c r="M56" s="153" t="str">
        <f t="shared" si="8"/>
        <v/>
      </c>
      <c r="N56" s="152">
        <v>183</v>
      </c>
      <c r="O56" s="154" t="str">
        <f t="shared" si="9"/>
        <v/>
      </c>
    </row>
    <row r="57" spans="1:15" s="22" customFormat="1" ht="26.45" customHeight="1" x14ac:dyDescent="0.2">
      <c r="A57" s="92" t="s">
        <v>165</v>
      </c>
      <c r="B57" s="93">
        <v>37</v>
      </c>
      <c r="C57" s="131" t="s">
        <v>79</v>
      </c>
      <c r="D57" s="136" t="s">
        <v>95</v>
      </c>
      <c r="E57" s="77" t="s">
        <v>256</v>
      </c>
      <c r="F57" s="125">
        <v>0</v>
      </c>
      <c r="G57" s="151" t="str">
        <f t="shared" si="5"/>
        <v/>
      </c>
      <c r="H57" s="152">
        <v>105</v>
      </c>
      <c r="I57" s="153" t="str">
        <f t="shared" si="6"/>
        <v/>
      </c>
      <c r="J57" s="152">
        <v>50</v>
      </c>
      <c r="K57" s="153" t="str">
        <f t="shared" si="7"/>
        <v/>
      </c>
      <c r="L57" s="152">
        <v>170</v>
      </c>
      <c r="M57" s="153" t="str">
        <f t="shared" si="8"/>
        <v/>
      </c>
      <c r="N57" s="152">
        <v>100</v>
      </c>
      <c r="O57" s="154" t="str">
        <f t="shared" si="9"/>
        <v/>
      </c>
    </row>
    <row r="58" spans="1:15" s="22" customFormat="1" ht="26.45" customHeight="1" x14ac:dyDescent="0.2">
      <c r="A58" s="92" t="s">
        <v>165</v>
      </c>
      <c r="B58" s="93">
        <v>38</v>
      </c>
      <c r="C58" s="131" t="s">
        <v>80</v>
      </c>
      <c r="D58" s="136" t="s">
        <v>116</v>
      </c>
      <c r="E58" s="77" t="s">
        <v>254</v>
      </c>
      <c r="F58" s="125">
        <v>0</v>
      </c>
      <c r="G58" s="151" t="str">
        <f t="shared" si="5"/>
        <v/>
      </c>
      <c r="H58" s="152">
        <v>0</v>
      </c>
      <c r="I58" s="153" t="str">
        <f t="shared" si="6"/>
        <v/>
      </c>
      <c r="J58" s="152">
        <v>150</v>
      </c>
      <c r="K58" s="153" t="str">
        <f t="shared" si="7"/>
        <v/>
      </c>
      <c r="L58" s="152">
        <v>150</v>
      </c>
      <c r="M58" s="153" t="str">
        <f t="shared" si="8"/>
        <v/>
      </c>
      <c r="N58" s="152">
        <v>150</v>
      </c>
      <c r="O58" s="154" t="str">
        <f t="shared" si="9"/>
        <v/>
      </c>
    </row>
    <row r="59" spans="1:15" s="22" customFormat="1" ht="26.45" customHeight="1" x14ac:dyDescent="0.2">
      <c r="A59" s="92" t="s">
        <v>165</v>
      </c>
      <c r="B59" s="93">
        <v>39</v>
      </c>
      <c r="C59" s="131" t="s">
        <v>20</v>
      </c>
      <c r="D59" s="138" t="s">
        <v>159</v>
      </c>
      <c r="E59" s="77" t="s">
        <v>254</v>
      </c>
      <c r="F59" s="125">
        <v>0</v>
      </c>
      <c r="G59" s="151" t="str">
        <f t="shared" si="5"/>
        <v/>
      </c>
      <c r="H59" s="152">
        <v>246</v>
      </c>
      <c r="I59" s="153" t="str">
        <f t="shared" si="6"/>
        <v/>
      </c>
      <c r="J59" s="152">
        <v>443</v>
      </c>
      <c r="K59" s="153" t="str">
        <f t="shared" si="7"/>
        <v/>
      </c>
      <c r="L59" s="152">
        <v>320</v>
      </c>
      <c r="M59" s="153" t="str">
        <f t="shared" si="8"/>
        <v/>
      </c>
      <c r="N59" s="152">
        <v>344</v>
      </c>
      <c r="O59" s="154" t="str">
        <f t="shared" si="9"/>
        <v/>
      </c>
    </row>
    <row r="60" spans="1:15" s="22" customFormat="1" ht="26.45" customHeight="1" x14ac:dyDescent="0.2">
      <c r="A60" s="92" t="s">
        <v>165</v>
      </c>
      <c r="B60" s="93">
        <v>40</v>
      </c>
      <c r="C60" s="131" t="s">
        <v>81</v>
      </c>
      <c r="D60" s="136" t="s">
        <v>117</v>
      </c>
      <c r="E60" s="77" t="s">
        <v>254</v>
      </c>
      <c r="F60" s="125">
        <v>0</v>
      </c>
      <c r="G60" s="151" t="str">
        <f t="shared" si="5"/>
        <v/>
      </c>
      <c r="H60" s="152">
        <v>20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20</v>
      </c>
      <c r="M60" s="153" t="str">
        <f t="shared" si="8"/>
        <v/>
      </c>
      <c r="N60" s="152">
        <v>0</v>
      </c>
      <c r="O60" s="154" t="str">
        <f t="shared" si="9"/>
        <v/>
      </c>
    </row>
    <row r="61" spans="1:15" s="22" customFormat="1" ht="26.45" customHeight="1" x14ac:dyDescent="0.2">
      <c r="A61" s="92" t="s">
        <v>165</v>
      </c>
      <c r="B61" s="93">
        <v>41</v>
      </c>
      <c r="C61" s="131" t="s">
        <v>21</v>
      </c>
      <c r="D61" s="138" t="s">
        <v>154</v>
      </c>
      <c r="E61" s="77" t="s">
        <v>254</v>
      </c>
      <c r="F61" s="125">
        <v>0</v>
      </c>
      <c r="G61" s="151" t="str">
        <f t="shared" si="5"/>
        <v/>
      </c>
      <c r="H61" s="152">
        <v>300</v>
      </c>
      <c r="I61" s="153" t="str">
        <f t="shared" si="6"/>
        <v/>
      </c>
      <c r="J61" s="152">
        <v>300</v>
      </c>
      <c r="K61" s="153" t="str">
        <f t="shared" si="7"/>
        <v/>
      </c>
      <c r="L61" s="152">
        <v>300</v>
      </c>
      <c r="M61" s="153" t="str">
        <f t="shared" si="8"/>
        <v/>
      </c>
      <c r="N61" s="152">
        <v>300</v>
      </c>
      <c r="O61" s="154" t="str">
        <f t="shared" si="9"/>
        <v/>
      </c>
    </row>
    <row r="62" spans="1:15" s="22" customFormat="1" ht="26.45" customHeight="1" x14ac:dyDescent="0.2">
      <c r="A62" s="92" t="s">
        <v>165</v>
      </c>
      <c r="B62" s="93">
        <v>42</v>
      </c>
      <c r="C62" s="131" t="s">
        <v>22</v>
      </c>
      <c r="D62" s="138" t="s">
        <v>205</v>
      </c>
      <c r="E62" s="77" t="s">
        <v>254</v>
      </c>
      <c r="F62" s="125">
        <v>0</v>
      </c>
      <c r="G62" s="151" t="str">
        <f t="shared" si="5"/>
        <v/>
      </c>
      <c r="H62" s="152">
        <v>255</v>
      </c>
      <c r="I62" s="153" t="str">
        <f t="shared" si="6"/>
        <v/>
      </c>
      <c r="J62" s="152">
        <v>120</v>
      </c>
      <c r="K62" s="153" t="str">
        <f t="shared" si="7"/>
        <v/>
      </c>
      <c r="L62" s="152">
        <v>10</v>
      </c>
      <c r="M62" s="153" t="str">
        <f t="shared" si="8"/>
        <v/>
      </c>
      <c r="N62" s="152">
        <v>255</v>
      </c>
      <c r="O62" s="154" t="str">
        <f t="shared" si="9"/>
        <v/>
      </c>
    </row>
    <row r="63" spans="1:15" s="22" customFormat="1" ht="26.45" customHeight="1" x14ac:dyDescent="0.2">
      <c r="A63" s="92" t="s">
        <v>165</v>
      </c>
      <c r="B63" s="93">
        <v>43</v>
      </c>
      <c r="C63" s="131" t="s">
        <v>82</v>
      </c>
      <c r="D63" s="136" t="s">
        <v>206</v>
      </c>
      <c r="E63" s="77" t="s">
        <v>254</v>
      </c>
      <c r="F63" s="125">
        <v>0</v>
      </c>
      <c r="G63" s="151" t="str">
        <f t="shared" si="5"/>
        <v/>
      </c>
      <c r="H63" s="152">
        <v>0</v>
      </c>
      <c r="I63" s="153" t="str">
        <f t="shared" si="6"/>
        <v/>
      </c>
      <c r="J63" s="152">
        <v>0</v>
      </c>
      <c r="K63" s="153" t="str">
        <f t="shared" si="7"/>
        <v/>
      </c>
      <c r="L63" s="152">
        <v>10</v>
      </c>
      <c r="M63" s="153" t="str">
        <f t="shared" si="8"/>
        <v/>
      </c>
      <c r="N63" s="152">
        <v>0</v>
      </c>
      <c r="O63" s="154" t="str">
        <f t="shared" si="9"/>
        <v/>
      </c>
    </row>
    <row r="64" spans="1:15" s="22" customFormat="1" ht="26.45" customHeight="1" x14ac:dyDescent="0.2">
      <c r="A64" s="92" t="s">
        <v>165</v>
      </c>
      <c r="B64" s="93">
        <v>44</v>
      </c>
      <c r="C64" s="131" t="s">
        <v>24</v>
      </c>
      <c r="D64" s="138" t="s">
        <v>196</v>
      </c>
      <c r="E64" s="77" t="s">
        <v>260</v>
      </c>
      <c r="F64" s="125">
        <v>0</v>
      </c>
      <c r="G64" s="151" t="str">
        <f t="shared" si="5"/>
        <v/>
      </c>
      <c r="H64" s="152">
        <v>200</v>
      </c>
      <c r="I64" s="153" t="str">
        <f t="shared" si="6"/>
        <v/>
      </c>
      <c r="J64" s="152">
        <v>0</v>
      </c>
      <c r="K64" s="153" t="str">
        <f t="shared" si="7"/>
        <v/>
      </c>
      <c r="L64" s="152">
        <v>0</v>
      </c>
      <c r="M64" s="153" t="str">
        <f t="shared" si="8"/>
        <v/>
      </c>
      <c r="N64" s="152">
        <v>0</v>
      </c>
      <c r="O64" s="154" t="str">
        <f t="shared" si="9"/>
        <v/>
      </c>
    </row>
    <row r="65" spans="1:15" s="22" customFormat="1" ht="26.45" customHeight="1" x14ac:dyDescent="0.2">
      <c r="A65" s="92" t="s">
        <v>165</v>
      </c>
      <c r="B65" s="93">
        <v>45</v>
      </c>
      <c r="C65" s="131" t="s">
        <v>25</v>
      </c>
      <c r="D65" s="138" t="s">
        <v>119</v>
      </c>
      <c r="E65" s="77" t="s">
        <v>254</v>
      </c>
      <c r="F65" s="125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100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110</v>
      </c>
      <c r="O65" s="154" t="str">
        <f t="shared" si="9"/>
        <v/>
      </c>
    </row>
    <row r="66" spans="1:15" s="22" customFormat="1" ht="26.45" customHeight="1" x14ac:dyDescent="0.2">
      <c r="A66" s="92" t="s">
        <v>165</v>
      </c>
      <c r="B66" s="93">
        <v>46</v>
      </c>
      <c r="C66" s="131" t="s">
        <v>26</v>
      </c>
      <c r="D66" s="136" t="s">
        <v>120</v>
      </c>
      <c r="E66" s="77" t="s">
        <v>254</v>
      </c>
      <c r="F66" s="125">
        <v>0</v>
      </c>
      <c r="G66" s="151" t="str">
        <f t="shared" si="5"/>
        <v/>
      </c>
      <c r="H66" s="152">
        <v>15</v>
      </c>
      <c r="I66" s="153" t="str">
        <f t="shared" si="6"/>
        <v/>
      </c>
      <c r="J66" s="152">
        <v>10</v>
      </c>
      <c r="K66" s="153" t="str">
        <f t="shared" si="7"/>
        <v/>
      </c>
      <c r="L66" s="152">
        <v>20</v>
      </c>
      <c r="M66" s="153" t="str">
        <f t="shared" si="8"/>
        <v/>
      </c>
      <c r="N66" s="152">
        <v>15</v>
      </c>
      <c r="O66" s="154" t="str">
        <f t="shared" si="9"/>
        <v/>
      </c>
    </row>
    <row r="67" spans="1:15" s="22" customFormat="1" ht="26.45" customHeight="1" x14ac:dyDescent="0.2">
      <c r="A67" s="92" t="s">
        <v>165</v>
      </c>
      <c r="B67" s="93">
        <v>47</v>
      </c>
      <c r="C67" s="131" t="s">
        <v>27</v>
      </c>
      <c r="D67" s="136" t="s">
        <v>27</v>
      </c>
      <c r="E67" s="77" t="s">
        <v>254</v>
      </c>
      <c r="F67" s="125">
        <v>0</v>
      </c>
      <c r="G67" s="151" t="str">
        <f t="shared" si="5"/>
        <v/>
      </c>
      <c r="H67" s="152">
        <v>230</v>
      </c>
      <c r="I67" s="153" t="str">
        <f t="shared" si="6"/>
        <v/>
      </c>
      <c r="J67" s="152">
        <v>235</v>
      </c>
      <c r="K67" s="153" t="str">
        <f t="shared" si="7"/>
        <v/>
      </c>
      <c r="L67" s="152">
        <v>215</v>
      </c>
      <c r="M67" s="153" t="str">
        <f t="shared" si="8"/>
        <v/>
      </c>
      <c r="N67" s="152">
        <v>240</v>
      </c>
      <c r="O67" s="154" t="str">
        <f t="shared" si="9"/>
        <v/>
      </c>
    </row>
    <row r="68" spans="1:15" s="22" customFormat="1" ht="26.45" customHeight="1" x14ac:dyDescent="0.2">
      <c r="A68" s="92" t="s">
        <v>165</v>
      </c>
      <c r="B68" s="93">
        <v>48</v>
      </c>
      <c r="C68" s="131" t="s">
        <v>28</v>
      </c>
      <c r="D68" s="136" t="s">
        <v>121</v>
      </c>
      <c r="E68" s="77" t="s">
        <v>254</v>
      </c>
      <c r="F68" s="125">
        <v>0</v>
      </c>
      <c r="G68" s="151" t="str">
        <f t="shared" si="5"/>
        <v/>
      </c>
      <c r="H68" s="152">
        <v>0</v>
      </c>
      <c r="I68" s="153" t="str">
        <f t="shared" si="6"/>
        <v/>
      </c>
      <c r="J68" s="152">
        <v>0</v>
      </c>
      <c r="K68" s="153" t="str">
        <f t="shared" si="7"/>
        <v/>
      </c>
      <c r="L68" s="152">
        <v>10</v>
      </c>
      <c r="M68" s="153" t="str">
        <f t="shared" si="8"/>
        <v/>
      </c>
      <c r="N68" s="152">
        <v>0</v>
      </c>
      <c r="O68" s="154" t="str">
        <f t="shared" si="9"/>
        <v/>
      </c>
    </row>
    <row r="69" spans="1:15" s="22" customFormat="1" ht="26.45" customHeight="1" x14ac:dyDescent="0.2">
      <c r="A69" s="92" t="s">
        <v>165</v>
      </c>
      <c r="B69" s="93">
        <v>49</v>
      </c>
      <c r="C69" s="131" t="s">
        <v>29</v>
      </c>
      <c r="D69" s="138" t="s">
        <v>169</v>
      </c>
      <c r="E69" s="77" t="s">
        <v>260</v>
      </c>
      <c r="F69" s="125">
        <v>0</v>
      </c>
      <c r="G69" s="151" t="str">
        <f t="shared" si="5"/>
        <v/>
      </c>
      <c r="H69" s="152">
        <v>200</v>
      </c>
      <c r="I69" s="153" t="str">
        <f t="shared" si="6"/>
        <v/>
      </c>
      <c r="J69" s="152">
        <v>0</v>
      </c>
      <c r="K69" s="153" t="str">
        <f t="shared" si="7"/>
        <v/>
      </c>
      <c r="L69" s="152">
        <v>0</v>
      </c>
      <c r="M69" s="153" t="str">
        <f t="shared" si="8"/>
        <v/>
      </c>
      <c r="N69" s="152">
        <v>0</v>
      </c>
      <c r="O69" s="154" t="str">
        <f t="shared" si="9"/>
        <v/>
      </c>
    </row>
    <row r="70" spans="1:15" s="22" customFormat="1" ht="26.45" customHeight="1" x14ac:dyDescent="0.2">
      <c r="A70" s="92" t="s">
        <v>165</v>
      </c>
      <c r="B70" s="93">
        <v>50</v>
      </c>
      <c r="C70" s="131" t="s">
        <v>30</v>
      </c>
      <c r="D70" s="136" t="s">
        <v>122</v>
      </c>
      <c r="E70" s="77" t="s">
        <v>254</v>
      </c>
      <c r="F70" s="125">
        <v>0</v>
      </c>
      <c r="G70" s="151" t="str">
        <f t="shared" si="5"/>
        <v/>
      </c>
      <c r="H70" s="152">
        <v>20</v>
      </c>
      <c r="I70" s="153" t="str">
        <f t="shared" si="6"/>
        <v/>
      </c>
      <c r="J70" s="152">
        <v>10</v>
      </c>
      <c r="K70" s="153" t="str">
        <f t="shared" si="7"/>
        <v/>
      </c>
      <c r="L70" s="152">
        <v>30</v>
      </c>
      <c r="M70" s="153" t="str">
        <f t="shared" si="8"/>
        <v/>
      </c>
      <c r="N70" s="152">
        <v>10</v>
      </c>
      <c r="O70" s="154" t="str">
        <f t="shared" si="9"/>
        <v/>
      </c>
    </row>
    <row r="71" spans="1:15" s="22" customFormat="1" ht="26.45" customHeight="1" x14ac:dyDescent="0.2">
      <c r="A71" s="92" t="s">
        <v>165</v>
      </c>
      <c r="B71" s="93">
        <v>51</v>
      </c>
      <c r="C71" s="131" t="s">
        <v>31</v>
      </c>
      <c r="D71" s="138" t="s">
        <v>123</v>
      </c>
      <c r="E71" s="77" t="s">
        <v>254</v>
      </c>
      <c r="F71" s="125">
        <v>0</v>
      </c>
      <c r="G71" s="151" t="str">
        <f t="shared" si="5"/>
        <v/>
      </c>
      <c r="H71" s="152">
        <v>2110</v>
      </c>
      <c r="I71" s="153" t="str">
        <f t="shared" si="6"/>
        <v/>
      </c>
      <c r="J71" s="152">
        <v>2100</v>
      </c>
      <c r="K71" s="153" t="str">
        <f t="shared" si="7"/>
        <v/>
      </c>
      <c r="L71" s="152">
        <v>2100</v>
      </c>
      <c r="M71" s="153" t="str">
        <f t="shared" si="8"/>
        <v/>
      </c>
      <c r="N71" s="152">
        <v>2100</v>
      </c>
      <c r="O71" s="154" t="str">
        <f t="shared" si="9"/>
        <v/>
      </c>
    </row>
    <row r="72" spans="1:15" s="22" customFormat="1" ht="26.45" customHeight="1" x14ac:dyDescent="0.2">
      <c r="A72" s="92" t="s">
        <v>165</v>
      </c>
      <c r="B72" s="93">
        <v>52</v>
      </c>
      <c r="C72" s="131" t="s">
        <v>32</v>
      </c>
      <c r="D72" s="136" t="s">
        <v>124</v>
      </c>
      <c r="E72" s="77" t="s">
        <v>254</v>
      </c>
      <c r="F72" s="125">
        <v>0</v>
      </c>
      <c r="G72" s="151" t="str">
        <f t="shared" si="5"/>
        <v/>
      </c>
      <c r="H72" s="152">
        <v>10</v>
      </c>
      <c r="I72" s="153" t="str">
        <f t="shared" si="6"/>
        <v/>
      </c>
      <c r="J72" s="152">
        <v>5</v>
      </c>
      <c r="K72" s="153" t="str">
        <f t="shared" si="7"/>
        <v/>
      </c>
      <c r="L72" s="152">
        <v>15</v>
      </c>
      <c r="M72" s="153" t="str">
        <f t="shared" si="8"/>
        <v/>
      </c>
      <c r="N72" s="152">
        <v>0</v>
      </c>
      <c r="O72" s="154" t="str">
        <f t="shared" si="9"/>
        <v/>
      </c>
    </row>
    <row r="73" spans="1:15" s="22" customFormat="1" ht="26.45" customHeight="1" x14ac:dyDescent="0.2">
      <c r="A73" s="92" t="s">
        <v>165</v>
      </c>
      <c r="B73" s="93">
        <v>53</v>
      </c>
      <c r="C73" s="131" t="s">
        <v>33</v>
      </c>
      <c r="D73" s="138" t="s">
        <v>125</v>
      </c>
      <c r="E73" s="77" t="s">
        <v>254</v>
      </c>
      <c r="F73" s="125">
        <v>0</v>
      </c>
      <c r="G73" s="151" t="str">
        <f t="shared" si="5"/>
        <v/>
      </c>
      <c r="H73" s="152">
        <v>0</v>
      </c>
      <c r="I73" s="153" t="str">
        <f t="shared" si="6"/>
        <v/>
      </c>
      <c r="J73" s="152">
        <v>0</v>
      </c>
      <c r="K73" s="153" t="str">
        <f t="shared" si="7"/>
        <v/>
      </c>
      <c r="L73" s="152">
        <v>30</v>
      </c>
      <c r="M73" s="153" t="str">
        <f t="shared" si="8"/>
        <v/>
      </c>
      <c r="N73" s="152">
        <v>0</v>
      </c>
      <c r="O73" s="154" t="str">
        <f t="shared" si="9"/>
        <v/>
      </c>
    </row>
    <row r="74" spans="1:15" s="22" customFormat="1" ht="26.45" customHeight="1" x14ac:dyDescent="0.2">
      <c r="A74" s="92" t="s">
        <v>165</v>
      </c>
      <c r="B74" s="93">
        <v>54</v>
      </c>
      <c r="C74" s="131" t="s">
        <v>83</v>
      </c>
      <c r="D74" s="136" t="s">
        <v>126</v>
      </c>
      <c r="E74" s="77" t="s">
        <v>254</v>
      </c>
      <c r="F74" s="125">
        <v>0</v>
      </c>
      <c r="G74" s="151" t="str">
        <f t="shared" si="5"/>
        <v/>
      </c>
      <c r="H74" s="152">
        <v>60</v>
      </c>
      <c r="I74" s="153" t="str">
        <f t="shared" si="6"/>
        <v/>
      </c>
      <c r="J74" s="152">
        <v>0</v>
      </c>
      <c r="K74" s="153" t="str">
        <f t="shared" si="7"/>
        <v/>
      </c>
      <c r="L74" s="152">
        <v>0</v>
      </c>
      <c r="M74" s="153" t="str">
        <f t="shared" si="8"/>
        <v/>
      </c>
      <c r="N74" s="152">
        <v>0</v>
      </c>
      <c r="O74" s="154" t="str">
        <f t="shared" si="9"/>
        <v/>
      </c>
    </row>
    <row r="75" spans="1:15" s="22" customFormat="1" ht="26.45" customHeight="1" x14ac:dyDescent="0.2">
      <c r="A75" s="92" t="s">
        <v>165</v>
      </c>
      <c r="B75" s="96" t="s">
        <v>227</v>
      </c>
      <c r="C75" s="259" t="s">
        <v>34</v>
      </c>
      <c r="D75" s="138" t="s">
        <v>241</v>
      </c>
      <c r="E75" s="274" t="s">
        <v>254</v>
      </c>
      <c r="F75" s="235">
        <v>0</v>
      </c>
      <c r="G75" s="238" t="str">
        <f>IF(OR(F75="",F75=0,F75=" "),"",F75/1000)</f>
        <v/>
      </c>
      <c r="H75" s="245">
        <v>540</v>
      </c>
      <c r="I75" s="159" t="str">
        <f>IF($D$133="","  ","  ")</f>
        <v xml:space="preserve">  </v>
      </c>
      <c r="J75" s="245">
        <v>460</v>
      </c>
      <c r="K75" s="231" t="str">
        <f t="shared" si="7"/>
        <v/>
      </c>
      <c r="L75" s="245">
        <v>460</v>
      </c>
      <c r="M75" s="231" t="str">
        <f t="shared" si="8"/>
        <v/>
      </c>
      <c r="N75" s="245">
        <v>500</v>
      </c>
      <c r="O75" s="234" t="str">
        <f t="shared" si="9"/>
        <v/>
      </c>
    </row>
    <row r="76" spans="1:15" s="22" customFormat="1" ht="26.45" customHeight="1" x14ac:dyDescent="0.2">
      <c r="A76" s="92" t="s">
        <v>165</v>
      </c>
      <c r="B76" s="96" t="s">
        <v>228</v>
      </c>
      <c r="C76" s="259"/>
      <c r="D76" s="138" t="s">
        <v>242</v>
      </c>
      <c r="E76" s="274"/>
      <c r="F76" s="236"/>
      <c r="G76" s="239"/>
      <c r="H76" s="243"/>
      <c r="I76" s="159" t="str">
        <f t="shared" ref="I76:I81" si="10">IF($D$133="","  ","  ")</f>
        <v xml:space="preserve">  </v>
      </c>
      <c r="J76" s="243"/>
      <c r="K76" s="232"/>
      <c r="L76" s="243"/>
      <c r="M76" s="232"/>
      <c r="N76" s="243"/>
      <c r="O76" s="229"/>
    </row>
    <row r="77" spans="1:15" s="22" customFormat="1" ht="26.45" customHeight="1" x14ac:dyDescent="0.2">
      <c r="A77" s="92" t="s">
        <v>165</v>
      </c>
      <c r="B77" s="96" t="s">
        <v>229</v>
      </c>
      <c r="C77" s="259"/>
      <c r="D77" s="138" t="s">
        <v>243</v>
      </c>
      <c r="E77" s="274"/>
      <c r="F77" s="236"/>
      <c r="G77" s="239"/>
      <c r="H77" s="243"/>
      <c r="I77" s="159" t="str">
        <f t="shared" si="10"/>
        <v xml:space="preserve">  </v>
      </c>
      <c r="J77" s="243"/>
      <c r="K77" s="232"/>
      <c r="L77" s="243"/>
      <c r="M77" s="232"/>
      <c r="N77" s="243"/>
      <c r="O77" s="229"/>
    </row>
    <row r="78" spans="1:15" s="22" customFormat="1" ht="26.45" customHeight="1" x14ac:dyDescent="0.2">
      <c r="A78" s="92" t="s">
        <v>165</v>
      </c>
      <c r="B78" s="96" t="s">
        <v>230</v>
      </c>
      <c r="C78" s="259"/>
      <c r="D78" s="138" t="s">
        <v>244</v>
      </c>
      <c r="E78" s="274"/>
      <c r="F78" s="236"/>
      <c r="G78" s="239"/>
      <c r="H78" s="242"/>
      <c r="I78" s="159" t="str">
        <f t="shared" si="10"/>
        <v xml:space="preserve">  </v>
      </c>
      <c r="J78" s="246"/>
      <c r="K78" s="232"/>
      <c r="L78" s="243"/>
      <c r="M78" s="232"/>
      <c r="N78" s="243"/>
      <c r="O78" s="229"/>
    </row>
    <row r="79" spans="1:15" s="22" customFormat="1" ht="26.45" customHeight="1" x14ac:dyDescent="0.2">
      <c r="A79" s="92" t="s">
        <v>165</v>
      </c>
      <c r="B79" s="96" t="s">
        <v>231</v>
      </c>
      <c r="C79" s="259"/>
      <c r="D79" s="138" t="s">
        <v>245</v>
      </c>
      <c r="E79" s="274"/>
      <c r="F79" s="236"/>
      <c r="G79" s="239"/>
      <c r="H79" s="243"/>
      <c r="I79" s="159" t="str">
        <f t="shared" si="10"/>
        <v xml:space="preserve">  </v>
      </c>
      <c r="J79" s="243"/>
      <c r="K79" s="232"/>
      <c r="L79" s="243"/>
      <c r="M79" s="232"/>
      <c r="N79" s="243"/>
      <c r="O79" s="229"/>
    </row>
    <row r="80" spans="1:15" s="22" customFormat="1" ht="26.45" customHeight="1" x14ac:dyDescent="0.2">
      <c r="A80" s="92" t="s">
        <v>165</v>
      </c>
      <c r="B80" s="96" t="s">
        <v>232</v>
      </c>
      <c r="C80" s="259"/>
      <c r="D80" s="138" t="s">
        <v>246</v>
      </c>
      <c r="E80" s="274"/>
      <c r="F80" s="236"/>
      <c r="G80" s="239"/>
      <c r="H80" s="243"/>
      <c r="I80" s="159" t="str">
        <f t="shared" si="10"/>
        <v xml:space="preserve">  </v>
      </c>
      <c r="J80" s="243"/>
      <c r="K80" s="232"/>
      <c r="L80" s="243"/>
      <c r="M80" s="232"/>
      <c r="N80" s="243"/>
      <c r="O80" s="229"/>
    </row>
    <row r="81" spans="1:15" s="22" customFormat="1" ht="26.45" customHeight="1" x14ac:dyDescent="0.2">
      <c r="A81" s="92" t="s">
        <v>165</v>
      </c>
      <c r="B81" s="96" t="s">
        <v>233</v>
      </c>
      <c r="C81" s="259"/>
      <c r="D81" s="138" t="s">
        <v>247</v>
      </c>
      <c r="E81" s="274"/>
      <c r="F81" s="236"/>
      <c r="G81" s="239"/>
      <c r="H81" s="243"/>
      <c r="I81" s="159" t="str">
        <f t="shared" si="10"/>
        <v xml:space="preserve">  </v>
      </c>
      <c r="J81" s="243"/>
      <c r="K81" s="232"/>
      <c r="L81" s="243"/>
      <c r="M81" s="232"/>
      <c r="N81" s="243"/>
      <c r="O81" s="229"/>
    </row>
    <row r="82" spans="1:15" s="22" customFormat="1" ht="34.9" customHeight="1" x14ac:dyDescent="0.2">
      <c r="A82" s="92" t="s">
        <v>165</v>
      </c>
      <c r="B82" s="96" t="s">
        <v>234</v>
      </c>
      <c r="C82" s="259"/>
      <c r="D82" s="138" t="s">
        <v>267</v>
      </c>
      <c r="E82" s="274"/>
      <c r="F82" s="236"/>
      <c r="G82" s="239"/>
      <c r="H82" s="243"/>
      <c r="I82" s="159" t="str">
        <f>IF(OR(F75="",F75=0,F75=" "),"",H75*$G75)</f>
        <v/>
      </c>
      <c r="J82" s="243"/>
      <c r="K82" s="232"/>
      <c r="L82" s="243"/>
      <c r="M82" s="232"/>
      <c r="N82" s="243"/>
      <c r="O82" s="229"/>
    </row>
    <row r="83" spans="1:15" s="22" customFormat="1" ht="26.45" customHeight="1" x14ac:dyDescent="0.2">
      <c r="A83" s="92" t="s">
        <v>165</v>
      </c>
      <c r="B83" s="96" t="s">
        <v>235</v>
      </c>
      <c r="C83" s="259"/>
      <c r="D83" s="138" t="s">
        <v>253</v>
      </c>
      <c r="E83" s="274"/>
      <c r="F83" s="236"/>
      <c r="G83" s="239"/>
      <c r="H83" s="243"/>
      <c r="I83" s="159" t="str">
        <f t="shared" ref="I83:I89" si="11">IF($D$133="","  ","  ")</f>
        <v xml:space="preserve">  </v>
      </c>
      <c r="J83" s="243"/>
      <c r="K83" s="232"/>
      <c r="L83" s="243"/>
      <c r="M83" s="232"/>
      <c r="N83" s="243"/>
      <c r="O83" s="229"/>
    </row>
    <row r="84" spans="1:15" s="22" customFormat="1" ht="26.45" customHeight="1" x14ac:dyDescent="0.2">
      <c r="A84" s="92" t="s">
        <v>165</v>
      </c>
      <c r="B84" s="96" t="s">
        <v>236</v>
      </c>
      <c r="C84" s="259"/>
      <c r="D84" s="138" t="s">
        <v>248</v>
      </c>
      <c r="E84" s="274"/>
      <c r="F84" s="236"/>
      <c r="G84" s="239"/>
      <c r="H84" s="243"/>
      <c r="I84" s="159" t="str">
        <f t="shared" si="11"/>
        <v xml:space="preserve">  </v>
      </c>
      <c r="J84" s="243"/>
      <c r="K84" s="232"/>
      <c r="L84" s="243"/>
      <c r="M84" s="232"/>
      <c r="N84" s="243"/>
      <c r="O84" s="229"/>
    </row>
    <row r="85" spans="1:15" s="22" customFormat="1" ht="26.45" customHeight="1" x14ac:dyDescent="0.2">
      <c r="A85" s="92" t="s">
        <v>165</v>
      </c>
      <c r="B85" s="96" t="s">
        <v>237</v>
      </c>
      <c r="C85" s="259"/>
      <c r="D85" s="138" t="s">
        <v>249</v>
      </c>
      <c r="E85" s="274"/>
      <c r="F85" s="236"/>
      <c r="G85" s="239"/>
      <c r="H85" s="243"/>
      <c r="I85" s="159" t="str">
        <f t="shared" si="11"/>
        <v xml:space="preserve">  </v>
      </c>
      <c r="J85" s="243"/>
      <c r="K85" s="232"/>
      <c r="L85" s="243"/>
      <c r="M85" s="232"/>
      <c r="N85" s="243"/>
      <c r="O85" s="229"/>
    </row>
    <row r="86" spans="1:15" s="22" customFormat="1" ht="26.45" customHeight="1" x14ac:dyDescent="0.2">
      <c r="A86" s="92" t="s">
        <v>165</v>
      </c>
      <c r="B86" s="96" t="s">
        <v>238</v>
      </c>
      <c r="C86" s="259"/>
      <c r="D86" s="138" t="s">
        <v>250</v>
      </c>
      <c r="E86" s="274"/>
      <c r="F86" s="236"/>
      <c r="G86" s="239"/>
      <c r="H86" s="243"/>
      <c r="I86" s="159" t="str">
        <f t="shared" si="11"/>
        <v xml:space="preserve">  </v>
      </c>
      <c r="J86" s="243"/>
      <c r="K86" s="232"/>
      <c r="L86" s="243"/>
      <c r="M86" s="232"/>
      <c r="N86" s="243"/>
      <c r="O86" s="229"/>
    </row>
    <row r="87" spans="1:15" s="22" customFormat="1" ht="26.45" customHeight="1" x14ac:dyDescent="0.2">
      <c r="A87" s="92" t="s">
        <v>165</v>
      </c>
      <c r="B87" s="96" t="s">
        <v>239</v>
      </c>
      <c r="C87" s="259"/>
      <c r="D87" s="138" t="s">
        <v>251</v>
      </c>
      <c r="E87" s="274"/>
      <c r="F87" s="236"/>
      <c r="G87" s="239"/>
      <c r="H87" s="243"/>
      <c r="I87" s="159" t="str">
        <f t="shared" si="11"/>
        <v xml:space="preserve">  </v>
      </c>
      <c r="J87" s="243"/>
      <c r="K87" s="232"/>
      <c r="L87" s="243"/>
      <c r="M87" s="232"/>
      <c r="N87" s="243"/>
      <c r="O87" s="229"/>
    </row>
    <row r="88" spans="1:15" s="22" customFormat="1" ht="26.45" customHeight="1" x14ac:dyDescent="0.2">
      <c r="A88" s="92" t="s">
        <v>165</v>
      </c>
      <c r="B88" s="96" t="s">
        <v>240</v>
      </c>
      <c r="C88" s="259"/>
      <c r="D88" s="138" t="s">
        <v>252</v>
      </c>
      <c r="E88" s="274"/>
      <c r="F88" s="237"/>
      <c r="G88" s="240"/>
      <c r="H88" s="244"/>
      <c r="I88" s="159" t="str">
        <f t="shared" si="11"/>
        <v xml:space="preserve">  </v>
      </c>
      <c r="J88" s="244"/>
      <c r="K88" s="233"/>
      <c r="L88" s="244"/>
      <c r="M88" s="233"/>
      <c r="N88" s="244"/>
      <c r="O88" s="230"/>
    </row>
    <row r="89" spans="1:15" s="22" customFormat="1" ht="26.45" customHeight="1" x14ac:dyDescent="0.2">
      <c r="A89" s="92" t="s">
        <v>165</v>
      </c>
      <c r="B89" s="96" t="s">
        <v>223</v>
      </c>
      <c r="C89" s="259" t="s">
        <v>35</v>
      </c>
      <c r="D89" s="136" t="s">
        <v>128</v>
      </c>
      <c r="E89" s="274" t="s">
        <v>254</v>
      </c>
      <c r="F89" s="235">
        <v>0</v>
      </c>
      <c r="G89" s="238" t="str">
        <f>IF(OR(F89="",F89=0,F89=" "),"",F89/1000)</f>
        <v/>
      </c>
      <c r="H89" s="253">
        <v>100</v>
      </c>
      <c r="I89" s="160" t="str">
        <f t="shared" si="11"/>
        <v xml:space="preserve">  </v>
      </c>
      <c r="J89" s="253">
        <v>100</v>
      </c>
      <c r="K89" s="247" t="str">
        <f>IF(OR(F89="",F89=0,),"",J89*$G89)</f>
        <v/>
      </c>
      <c r="L89" s="253">
        <v>100</v>
      </c>
      <c r="M89" s="247" t="str">
        <f>IF(OR(F89="",F89=0,),"",L89*$G89)</f>
        <v/>
      </c>
      <c r="N89" s="253">
        <v>100</v>
      </c>
      <c r="O89" s="250" t="str">
        <f>IF(OR(F89="",F89=0,),"",N89*$G89)</f>
        <v/>
      </c>
    </row>
    <row r="90" spans="1:15" s="22" customFormat="1" ht="26.45" customHeight="1" x14ac:dyDescent="0.2">
      <c r="A90" s="92" t="s">
        <v>165</v>
      </c>
      <c r="B90" s="96" t="s">
        <v>224</v>
      </c>
      <c r="C90" s="259"/>
      <c r="D90" s="137" t="s">
        <v>127</v>
      </c>
      <c r="E90" s="274"/>
      <c r="F90" s="236"/>
      <c r="G90" s="239"/>
      <c r="H90" s="254"/>
      <c r="I90" s="161" t="str">
        <f>IF(OR(F89="",F89=0, F89=" "),"",H89*$G89)</f>
        <v/>
      </c>
      <c r="J90" s="254"/>
      <c r="K90" s="248"/>
      <c r="L90" s="254"/>
      <c r="M90" s="248"/>
      <c r="N90" s="254"/>
      <c r="O90" s="251"/>
    </row>
    <row r="91" spans="1:15" s="22" customFormat="1" ht="26.45" customHeight="1" x14ac:dyDescent="0.2">
      <c r="A91" s="92" t="s">
        <v>165</v>
      </c>
      <c r="B91" s="96" t="s">
        <v>225</v>
      </c>
      <c r="C91" s="259"/>
      <c r="D91" s="136" t="s">
        <v>129</v>
      </c>
      <c r="E91" s="274"/>
      <c r="F91" s="237"/>
      <c r="G91" s="240"/>
      <c r="H91" s="255"/>
      <c r="I91" s="162" t="str">
        <f>IF($D$133="","  ","  ")</f>
        <v xml:space="preserve">  </v>
      </c>
      <c r="J91" s="255"/>
      <c r="K91" s="249"/>
      <c r="L91" s="255"/>
      <c r="M91" s="249"/>
      <c r="N91" s="255"/>
      <c r="O91" s="252"/>
    </row>
    <row r="92" spans="1:15" s="22" customFormat="1" ht="26.45" customHeight="1" x14ac:dyDescent="0.2">
      <c r="A92" s="92" t="s">
        <v>165</v>
      </c>
      <c r="B92" s="93">
        <v>57</v>
      </c>
      <c r="C92" s="131" t="s">
        <v>36</v>
      </c>
      <c r="D92" s="138" t="s">
        <v>268</v>
      </c>
      <c r="E92" s="77" t="s">
        <v>254</v>
      </c>
      <c r="F92" s="125">
        <v>0</v>
      </c>
      <c r="G92" s="151" t="str">
        <f>IF(OR(F92="",F92=0,F92=" "),"",F92/1000)</f>
        <v/>
      </c>
      <c r="H92" s="152">
        <v>675</v>
      </c>
      <c r="I92" s="153" t="str">
        <f>IF(OR(F92="",F92=0, F92=" "),"",H92*$G92)</f>
        <v/>
      </c>
      <c r="J92" s="152">
        <v>775</v>
      </c>
      <c r="K92" s="153" t="str">
        <f>IF(OR(F92="",F92=0,),"",J92*$G92)</f>
        <v/>
      </c>
      <c r="L92" s="152">
        <v>525</v>
      </c>
      <c r="M92" s="153" t="str">
        <f>IF(OR(F92="",F92=0,),"",L92*$G92)</f>
        <v/>
      </c>
      <c r="N92" s="152">
        <v>900</v>
      </c>
      <c r="O92" s="154" t="str">
        <f>IF(OR(F92="",F92=0,),"",N92*$G92)</f>
        <v/>
      </c>
    </row>
    <row r="93" spans="1:15" s="22" customFormat="1" ht="26.45" customHeight="1" x14ac:dyDescent="0.2">
      <c r="A93" s="92" t="s">
        <v>165</v>
      </c>
      <c r="B93" s="93">
        <v>58</v>
      </c>
      <c r="C93" s="132" t="s">
        <v>84</v>
      </c>
      <c r="D93" s="139" t="s">
        <v>130</v>
      </c>
      <c r="E93" s="77" t="s">
        <v>254</v>
      </c>
      <c r="F93" s="125">
        <v>0</v>
      </c>
      <c r="G93" s="151" t="str">
        <f t="shared" ref="G93:G121" si="12">IF(OR(F93="",F93=0,F93=" "),"",F93/1000)</f>
        <v/>
      </c>
      <c r="H93" s="152">
        <v>0</v>
      </c>
      <c r="I93" s="153" t="str">
        <f t="shared" ref="I93:I121" si="13">IF(OR(F93="",F93=0, F93=" "),"",H93*$G93)</f>
        <v/>
      </c>
      <c r="J93" s="152">
        <v>0</v>
      </c>
      <c r="K93" s="153" t="str">
        <f t="shared" ref="K93:K122" si="14">IF(OR(F93="",F93=0,),"",J93*$G93)</f>
        <v/>
      </c>
      <c r="L93" s="152">
        <v>0</v>
      </c>
      <c r="M93" s="153" t="str">
        <f t="shared" ref="M93:M122" si="15">IF(OR(F93="",F93=0,),"",L93*$G93)</f>
        <v/>
      </c>
      <c r="N93" s="152">
        <v>2.5</v>
      </c>
      <c r="O93" s="154" t="str">
        <f t="shared" ref="O93:O122" si="16">IF(OR(F93="",F93=0,),"",N93*$G93)</f>
        <v/>
      </c>
    </row>
    <row r="94" spans="1:15" s="22" customFormat="1" ht="26.45" customHeight="1" x14ac:dyDescent="0.2">
      <c r="A94" s="92" t="s">
        <v>165</v>
      </c>
      <c r="B94" s="93">
        <v>59</v>
      </c>
      <c r="C94" s="131" t="s">
        <v>37</v>
      </c>
      <c r="D94" s="138" t="s">
        <v>131</v>
      </c>
      <c r="E94" s="77" t="s">
        <v>254</v>
      </c>
      <c r="F94" s="125">
        <v>0</v>
      </c>
      <c r="G94" s="151" t="str">
        <f t="shared" si="12"/>
        <v/>
      </c>
      <c r="H94" s="152">
        <v>0</v>
      </c>
      <c r="I94" s="153" t="str">
        <f t="shared" si="13"/>
        <v/>
      </c>
      <c r="J94" s="152">
        <v>88</v>
      </c>
      <c r="K94" s="153" t="str">
        <f t="shared" si="14"/>
        <v/>
      </c>
      <c r="L94" s="152">
        <v>275</v>
      </c>
      <c r="M94" s="153" t="str">
        <f t="shared" si="15"/>
        <v/>
      </c>
      <c r="N94" s="152">
        <v>253</v>
      </c>
      <c r="O94" s="154" t="str">
        <f t="shared" si="16"/>
        <v/>
      </c>
    </row>
    <row r="95" spans="1:15" s="22" customFormat="1" ht="26.45" customHeight="1" x14ac:dyDescent="0.2">
      <c r="A95" s="92" t="s">
        <v>165</v>
      </c>
      <c r="B95" s="93">
        <v>60</v>
      </c>
      <c r="C95" s="131" t="s">
        <v>38</v>
      </c>
      <c r="D95" s="138" t="s">
        <v>261</v>
      </c>
      <c r="E95" s="77" t="s">
        <v>254</v>
      </c>
      <c r="F95" s="125">
        <v>0</v>
      </c>
      <c r="G95" s="151" t="str">
        <f t="shared" si="12"/>
        <v/>
      </c>
      <c r="H95" s="152">
        <v>0</v>
      </c>
      <c r="I95" s="153" t="str">
        <f t="shared" si="13"/>
        <v/>
      </c>
      <c r="J95" s="152">
        <v>20</v>
      </c>
      <c r="K95" s="153" t="str">
        <f t="shared" si="14"/>
        <v/>
      </c>
      <c r="L95" s="152">
        <v>0</v>
      </c>
      <c r="M95" s="153" t="str">
        <f t="shared" si="15"/>
        <v/>
      </c>
      <c r="N95" s="152">
        <v>20</v>
      </c>
      <c r="O95" s="154" t="str">
        <f t="shared" si="16"/>
        <v/>
      </c>
    </row>
    <row r="96" spans="1:15" s="22" customFormat="1" ht="26.45" customHeight="1" x14ac:dyDescent="0.2">
      <c r="A96" s="92" t="s">
        <v>165</v>
      </c>
      <c r="B96" s="93">
        <v>61</v>
      </c>
      <c r="C96" s="131" t="s">
        <v>39</v>
      </c>
      <c r="D96" s="138" t="s">
        <v>177</v>
      </c>
      <c r="E96" s="77" t="s">
        <v>254</v>
      </c>
      <c r="F96" s="125">
        <v>0</v>
      </c>
      <c r="G96" s="151" t="str">
        <f t="shared" si="12"/>
        <v/>
      </c>
      <c r="H96" s="152">
        <v>120</v>
      </c>
      <c r="I96" s="153" t="str">
        <f t="shared" si="13"/>
        <v/>
      </c>
      <c r="J96" s="152">
        <v>0</v>
      </c>
      <c r="K96" s="153" t="str">
        <f t="shared" si="14"/>
        <v/>
      </c>
      <c r="L96" s="152">
        <v>120</v>
      </c>
      <c r="M96" s="153" t="str">
        <f t="shared" si="15"/>
        <v/>
      </c>
      <c r="N96" s="152">
        <v>0</v>
      </c>
      <c r="O96" s="154" t="str">
        <f t="shared" si="16"/>
        <v/>
      </c>
    </row>
    <row r="97" spans="1:15" s="22" customFormat="1" ht="26.45" customHeight="1" x14ac:dyDescent="0.2">
      <c r="A97" s="92" t="s">
        <v>165</v>
      </c>
      <c r="B97" s="93">
        <v>62</v>
      </c>
      <c r="C97" s="131" t="s">
        <v>40</v>
      </c>
      <c r="D97" s="138" t="s">
        <v>178</v>
      </c>
      <c r="E97" s="77" t="s">
        <v>254</v>
      </c>
      <c r="F97" s="125">
        <v>0</v>
      </c>
      <c r="G97" s="151" t="str">
        <f t="shared" si="12"/>
        <v/>
      </c>
      <c r="H97" s="152">
        <v>120</v>
      </c>
      <c r="I97" s="153" t="str">
        <f t="shared" si="13"/>
        <v/>
      </c>
      <c r="J97" s="152">
        <v>0</v>
      </c>
      <c r="K97" s="153" t="str">
        <f t="shared" si="14"/>
        <v/>
      </c>
      <c r="L97" s="152">
        <v>0</v>
      </c>
      <c r="M97" s="153" t="str">
        <f t="shared" si="15"/>
        <v/>
      </c>
      <c r="N97" s="152">
        <v>0</v>
      </c>
      <c r="O97" s="154" t="str">
        <f t="shared" si="16"/>
        <v/>
      </c>
    </row>
    <row r="98" spans="1:15" s="22" customFormat="1" ht="26.45" customHeight="1" x14ac:dyDescent="0.2">
      <c r="A98" s="92" t="s">
        <v>165</v>
      </c>
      <c r="B98" s="93">
        <v>63</v>
      </c>
      <c r="C98" s="131" t="s">
        <v>41</v>
      </c>
      <c r="D98" s="138" t="s">
        <v>132</v>
      </c>
      <c r="E98" s="77" t="s">
        <v>255</v>
      </c>
      <c r="F98" s="125">
        <v>0</v>
      </c>
      <c r="G98" s="151" t="str">
        <f t="shared" si="12"/>
        <v/>
      </c>
      <c r="H98" s="152">
        <v>200</v>
      </c>
      <c r="I98" s="153" t="str">
        <f t="shared" si="13"/>
        <v/>
      </c>
      <c r="J98" s="152">
        <v>70</v>
      </c>
      <c r="K98" s="153" t="str">
        <f t="shared" si="14"/>
        <v/>
      </c>
      <c r="L98" s="152">
        <v>110</v>
      </c>
      <c r="M98" s="153" t="str">
        <f t="shared" si="15"/>
        <v/>
      </c>
      <c r="N98" s="152">
        <v>250</v>
      </c>
      <c r="O98" s="154" t="str">
        <f t="shared" si="16"/>
        <v/>
      </c>
    </row>
    <row r="99" spans="1:15" s="22" customFormat="1" ht="26.45" customHeight="1" x14ac:dyDescent="0.2">
      <c r="A99" s="92" t="s">
        <v>165</v>
      </c>
      <c r="B99" s="93">
        <v>64</v>
      </c>
      <c r="C99" s="131" t="s">
        <v>42</v>
      </c>
      <c r="D99" s="138" t="s">
        <v>179</v>
      </c>
      <c r="E99" s="77" t="s">
        <v>254</v>
      </c>
      <c r="F99" s="125">
        <v>0</v>
      </c>
      <c r="G99" s="151" t="str">
        <f t="shared" si="12"/>
        <v/>
      </c>
      <c r="H99" s="152">
        <v>250</v>
      </c>
      <c r="I99" s="153" t="str">
        <f t="shared" si="13"/>
        <v/>
      </c>
      <c r="J99" s="152">
        <v>250</v>
      </c>
      <c r="K99" s="153" t="str">
        <f t="shared" si="14"/>
        <v/>
      </c>
      <c r="L99" s="152">
        <v>250</v>
      </c>
      <c r="M99" s="153" t="str">
        <f t="shared" si="15"/>
        <v/>
      </c>
      <c r="N99" s="152">
        <v>250</v>
      </c>
      <c r="O99" s="154" t="str">
        <f t="shared" si="16"/>
        <v/>
      </c>
    </row>
    <row r="100" spans="1:15" s="22" customFormat="1" ht="26.45" customHeight="1" x14ac:dyDescent="0.2">
      <c r="A100" s="92" t="s">
        <v>165</v>
      </c>
      <c r="B100" s="93">
        <v>65</v>
      </c>
      <c r="C100" s="131" t="s">
        <v>85</v>
      </c>
      <c r="D100" s="136" t="s">
        <v>206</v>
      </c>
      <c r="E100" s="77" t="s">
        <v>254</v>
      </c>
      <c r="F100" s="125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120</v>
      </c>
      <c r="O100" s="154" t="str">
        <f t="shared" si="16"/>
        <v/>
      </c>
    </row>
    <row r="101" spans="1:15" s="22" customFormat="1" ht="26.45" customHeight="1" x14ac:dyDescent="0.2">
      <c r="A101" s="92" t="s">
        <v>165</v>
      </c>
      <c r="B101" s="93">
        <v>66</v>
      </c>
      <c r="C101" s="131" t="s">
        <v>43</v>
      </c>
      <c r="D101" s="138" t="s">
        <v>133</v>
      </c>
      <c r="E101" s="77" t="s">
        <v>254</v>
      </c>
      <c r="F101" s="125">
        <v>0</v>
      </c>
      <c r="G101" s="151" t="str">
        <f t="shared" si="12"/>
        <v/>
      </c>
      <c r="H101" s="152">
        <v>66</v>
      </c>
      <c r="I101" s="153" t="str">
        <f t="shared" si="13"/>
        <v/>
      </c>
      <c r="J101" s="152">
        <v>247</v>
      </c>
      <c r="K101" s="153" t="str">
        <f t="shared" si="14"/>
        <v/>
      </c>
      <c r="L101" s="152">
        <v>90</v>
      </c>
      <c r="M101" s="153" t="str">
        <f t="shared" si="15"/>
        <v/>
      </c>
      <c r="N101" s="152">
        <v>66</v>
      </c>
      <c r="O101" s="154" t="str">
        <f t="shared" si="16"/>
        <v/>
      </c>
    </row>
    <row r="102" spans="1:15" s="22" customFormat="1" ht="26.45" customHeight="1" x14ac:dyDescent="0.2">
      <c r="A102" s="92" t="s">
        <v>165</v>
      </c>
      <c r="B102" s="93">
        <v>67</v>
      </c>
      <c r="C102" s="131" t="s">
        <v>44</v>
      </c>
      <c r="D102" s="136" t="s">
        <v>134</v>
      </c>
      <c r="E102" s="77" t="s">
        <v>254</v>
      </c>
      <c r="F102" s="125">
        <v>0</v>
      </c>
      <c r="G102" s="151" t="str">
        <f t="shared" si="12"/>
        <v/>
      </c>
      <c r="H102" s="152">
        <v>650</v>
      </c>
      <c r="I102" s="153" t="str">
        <f t="shared" si="13"/>
        <v/>
      </c>
      <c r="J102" s="152">
        <v>540</v>
      </c>
      <c r="K102" s="153" t="str">
        <f t="shared" si="14"/>
        <v/>
      </c>
      <c r="L102" s="152">
        <v>360</v>
      </c>
      <c r="M102" s="153" t="str">
        <f t="shared" si="15"/>
        <v/>
      </c>
      <c r="N102" s="152">
        <v>350</v>
      </c>
      <c r="O102" s="154" t="str">
        <f t="shared" si="16"/>
        <v/>
      </c>
    </row>
    <row r="103" spans="1:15" s="22" customFormat="1" ht="26.45" customHeight="1" x14ac:dyDescent="0.2">
      <c r="A103" s="92" t="s">
        <v>165</v>
      </c>
      <c r="B103" s="93">
        <v>68</v>
      </c>
      <c r="C103" s="131" t="s">
        <v>45</v>
      </c>
      <c r="D103" s="138" t="s">
        <v>135</v>
      </c>
      <c r="E103" s="77" t="s">
        <v>254</v>
      </c>
      <c r="F103" s="125">
        <v>0</v>
      </c>
      <c r="G103" s="151" t="str">
        <f t="shared" si="12"/>
        <v/>
      </c>
      <c r="H103" s="152">
        <v>0</v>
      </c>
      <c r="I103" s="153" t="str">
        <f t="shared" si="13"/>
        <v/>
      </c>
      <c r="J103" s="152">
        <v>0</v>
      </c>
      <c r="K103" s="153" t="str">
        <f t="shared" si="14"/>
        <v/>
      </c>
      <c r="L103" s="152">
        <v>0</v>
      </c>
      <c r="M103" s="153" t="str">
        <f t="shared" si="15"/>
        <v/>
      </c>
      <c r="N103" s="152">
        <v>20</v>
      </c>
      <c r="O103" s="154" t="str">
        <f t="shared" si="16"/>
        <v/>
      </c>
    </row>
    <row r="104" spans="1:15" s="22" customFormat="1" ht="26.45" customHeight="1" x14ac:dyDescent="0.2">
      <c r="A104" s="92" t="s">
        <v>165</v>
      </c>
      <c r="B104" s="93">
        <v>69</v>
      </c>
      <c r="C104" s="131" t="s">
        <v>46</v>
      </c>
      <c r="D104" s="136" t="s">
        <v>136</v>
      </c>
      <c r="E104" s="77" t="s">
        <v>254</v>
      </c>
      <c r="F104" s="125">
        <v>0</v>
      </c>
      <c r="G104" s="151" t="str">
        <f t="shared" si="12"/>
        <v/>
      </c>
      <c r="H104" s="152">
        <v>320</v>
      </c>
      <c r="I104" s="153" t="str">
        <f t="shared" si="13"/>
        <v/>
      </c>
      <c r="J104" s="152">
        <v>360</v>
      </c>
      <c r="K104" s="153" t="str">
        <f t="shared" si="14"/>
        <v/>
      </c>
      <c r="L104" s="152">
        <v>300</v>
      </c>
      <c r="M104" s="153" t="str">
        <f t="shared" si="15"/>
        <v/>
      </c>
      <c r="N104" s="152">
        <v>340</v>
      </c>
      <c r="O104" s="154" t="str">
        <f t="shared" si="16"/>
        <v/>
      </c>
    </row>
    <row r="105" spans="1:15" s="22" customFormat="1" ht="26.45" customHeight="1" x14ac:dyDescent="0.2">
      <c r="A105" s="92" t="s">
        <v>165</v>
      </c>
      <c r="B105" s="93">
        <v>70</v>
      </c>
      <c r="C105" s="131" t="s">
        <v>86</v>
      </c>
      <c r="D105" s="138" t="s">
        <v>182</v>
      </c>
      <c r="E105" s="77" t="s">
        <v>254</v>
      </c>
      <c r="F105" s="125">
        <v>0</v>
      </c>
      <c r="G105" s="151" t="str">
        <f t="shared" si="12"/>
        <v/>
      </c>
      <c r="H105" s="152">
        <v>0</v>
      </c>
      <c r="I105" s="153" t="str">
        <f t="shared" si="13"/>
        <v/>
      </c>
      <c r="J105" s="152">
        <v>0</v>
      </c>
      <c r="K105" s="153" t="str">
        <f t="shared" si="14"/>
        <v/>
      </c>
      <c r="L105" s="152">
        <v>100</v>
      </c>
      <c r="M105" s="153" t="str">
        <f t="shared" si="15"/>
        <v/>
      </c>
      <c r="N105" s="152">
        <v>0</v>
      </c>
      <c r="O105" s="154" t="str">
        <f t="shared" si="16"/>
        <v/>
      </c>
    </row>
    <row r="106" spans="1:15" s="22" customFormat="1" ht="26.45" customHeight="1" x14ac:dyDescent="0.2">
      <c r="A106" s="92" t="s">
        <v>165</v>
      </c>
      <c r="B106" s="93">
        <v>71</v>
      </c>
      <c r="C106" s="131" t="s">
        <v>271</v>
      </c>
      <c r="D106" s="136" t="s">
        <v>271</v>
      </c>
      <c r="E106" s="77" t="s">
        <v>254</v>
      </c>
      <c r="F106" s="125">
        <v>0</v>
      </c>
      <c r="G106" s="151" t="str">
        <f t="shared" si="12"/>
        <v/>
      </c>
      <c r="H106" s="152">
        <v>40</v>
      </c>
      <c r="I106" s="153" t="str">
        <f t="shared" si="13"/>
        <v/>
      </c>
      <c r="J106" s="152">
        <v>40</v>
      </c>
      <c r="K106" s="153" t="str">
        <f t="shared" si="14"/>
        <v/>
      </c>
      <c r="L106" s="152">
        <v>40</v>
      </c>
      <c r="M106" s="153" t="str">
        <f t="shared" si="15"/>
        <v/>
      </c>
      <c r="N106" s="152">
        <v>40</v>
      </c>
      <c r="O106" s="154" t="str">
        <f t="shared" si="16"/>
        <v/>
      </c>
    </row>
    <row r="107" spans="1:15" s="22" customFormat="1" ht="26.45" customHeight="1" x14ac:dyDescent="0.2">
      <c r="A107" s="92" t="s">
        <v>165</v>
      </c>
      <c r="B107" s="93">
        <v>72</v>
      </c>
      <c r="C107" s="131" t="s">
        <v>272</v>
      </c>
      <c r="D107" s="136" t="s">
        <v>272</v>
      </c>
      <c r="E107" s="77" t="s">
        <v>254</v>
      </c>
      <c r="F107" s="125">
        <v>0</v>
      </c>
      <c r="G107" s="151" t="str">
        <f t="shared" si="12"/>
        <v/>
      </c>
      <c r="H107" s="152">
        <v>50</v>
      </c>
      <c r="I107" s="153" t="str">
        <f t="shared" si="13"/>
        <v/>
      </c>
      <c r="J107" s="152">
        <v>50</v>
      </c>
      <c r="K107" s="153" t="str">
        <f t="shared" si="14"/>
        <v/>
      </c>
      <c r="L107" s="152">
        <v>50</v>
      </c>
      <c r="M107" s="153" t="str">
        <f t="shared" si="15"/>
        <v/>
      </c>
      <c r="N107" s="152">
        <v>50</v>
      </c>
      <c r="O107" s="154" t="str">
        <f t="shared" si="16"/>
        <v/>
      </c>
    </row>
    <row r="108" spans="1:15" s="22" customFormat="1" ht="26.45" customHeight="1" x14ac:dyDescent="0.2">
      <c r="A108" s="92" t="s">
        <v>165</v>
      </c>
      <c r="B108" s="93">
        <v>73</v>
      </c>
      <c r="C108" s="131" t="s">
        <v>48</v>
      </c>
      <c r="D108" s="138" t="s">
        <v>137</v>
      </c>
      <c r="E108" s="77" t="s">
        <v>254</v>
      </c>
      <c r="F108" s="125">
        <v>0</v>
      </c>
      <c r="G108" s="151" t="str">
        <f t="shared" si="12"/>
        <v/>
      </c>
      <c r="H108" s="152">
        <v>15</v>
      </c>
      <c r="I108" s="153" t="str">
        <f t="shared" si="13"/>
        <v/>
      </c>
      <c r="J108" s="152">
        <v>10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15</v>
      </c>
      <c r="O108" s="154" t="str">
        <f t="shared" si="16"/>
        <v/>
      </c>
    </row>
    <row r="109" spans="1:15" s="22" customFormat="1" ht="26.45" customHeight="1" x14ac:dyDescent="0.2">
      <c r="A109" s="92" t="s">
        <v>165</v>
      </c>
      <c r="B109" s="93">
        <v>74</v>
      </c>
      <c r="C109" s="132" t="s">
        <v>49</v>
      </c>
      <c r="D109" s="139" t="s">
        <v>207</v>
      </c>
      <c r="E109" s="77" t="s">
        <v>254</v>
      </c>
      <c r="F109" s="125">
        <v>0</v>
      </c>
      <c r="G109" s="151" t="str">
        <f t="shared" si="12"/>
        <v/>
      </c>
      <c r="H109" s="152">
        <v>0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150</v>
      </c>
      <c r="M109" s="153" t="str">
        <f t="shared" si="15"/>
        <v/>
      </c>
      <c r="N109" s="152">
        <v>0</v>
      </c>
      <c r="O109" s="154" t="str">
        <f t="shared" si="16"/>
        <v/>
      </c>
    </row>
    <row r="110" spans="1:15" s="22" customFormat="1" ht="26.45" customHeight="1" x14ac:dyDescent="0.2">
      <c r="A110" s="92" t="s">
        <v>165</v>
      </c>
      <c r="B110" s="93">
        <v>75</v>
      </c>
      <c r="C110" s="131" t="s">
        <v>87</v>
      </c>
      <c r="D110" s="138" t="s">
        <v>198</v>
      </c>
      <c r="E110" s="77" t="s">
        <v>260</v>
      </c>
      <c r="F110" s="125">
        <v>0</v>
      </c>
      <c r="G110" s="151" t="str">
        <f t="shared" si="12"/>
        <v/>
      </c>
      <c r="H110" s="152">
        <v>0</v>
      </c>
      <c r="I110" s="153" t="str">
        <f t="shared" si="13"/>
        <v/>
      </c>
      <c r="J110" s="152">
        <v>260</v>
      </c>
      <c r="K110" s="153" t="str">
        <f t="shared" si="14"/>
        <v/>
      </c>
      <c r="L110" s="152">
        <v>0</v>
      </c>
      <c r="M110" s="153" t="str">
        <f t="shared" si="15"/>
        <v/>
      </c>
      <c r="N110" s="152">
        <v>180</v>
      </c>
      <c r="O110" s="154" t="str">
        <f t="shared" si="16"/>
        <v/>
      </c>
    </row>
    <row r="111" spans="1:15" s="22" customFormat="1" ht="26.45" customHeight="1" x14ac:dyDescent="0.2">
      <c r="A111" s="92" t="s">
        <v>165</v>
      </c>
      <c r="B111" s="93">
        <v>76</v>
      </c>
      <c r="C111" s="131" t="s">
        <v>88</v>
      </c>
      <c r="D111" s="139" t="s">
        <v>208</v>
      </c>
      <c r="E111" s="77" t="s">
        <v>260</v>
      </c>
      <c r="F111" s="125">
        <v>0</v>
      </c>
      <c r="G111" s="151" t="str">
        <f t="shared" si="12"/>
        <v/>
      </c>
      <c r="H111" s="152">
        <v>0</v>
      </c>
      <c r="I111" s="153" t="str">
        <f t="shared" si="13"/>
        <v/>
      </c>
      <c r="J111" s="152">
        <v>0</v>
      </c>
      <c r="K111" s="153" t="str">
        <f t="shared" si="14"/>
        <v/>
      </c>
      <c r="L111" s="152">
        <v>0</v>
      </c>
      <c r="M111" s="153" t="str">
        <f t="shared" si="15"/>
        <v/>
      </c>
      <c r="N111" s="152">
        <v>150</v>
      </c>
      <c r="O111" s="154" t="str">
        <f t="shared" si="16"/>
        <v/>
      </c>
    </row>
    <row r="112" spans="1:15" s="22" customFormat="1" ht="26.45" customHeight="1" x14ac:dyDescent="0.2">
      <c r="A112" s="92" t="s">
        <v>165</v>
      </c>
      <c r="B112" s="93">
        <v>77</v>
      </c>
      <c r="C112" s="131" t="s">
        <v>50</v>
      </c>
      <c r="D112" s="138" t="s">
        <v>138</v>
      </c>
      <c r="E112" s="77" t="s">
        <v>254</v>
      </c>
      <c r="F112" s="125">
        <v>0</v>
      </c>
      <c r="G112" s="151" t="str">
        <f t="shared" si="12"/>
        <v/>
      </c>
      <c r="H112" s="152">
        <v>60</v>
      </c>
      <c r="I112" s="153" t="str">
        <f t="shared" si="13"/>
        <v/>
      </c>
      <c r="J112" s="152">
        <v>15</v>
      </c>
      <c r="K112" s="153" t="str">
        <f t="shared" si="14"/>
        <v/>
      </c>
      <c r="L112" s="152">
        <v>120</v>
      </c>
      <c r="M112" s="153" t="str">
        <f t="shared" si="15"/>
        <v/>
      </c>
      <c r="N112" s="152">
        <v>110</v>
      </c>
      <c r="O112" s="154" t="str">
        <f t="shared" si="16"/>
        <v/>
      </c>
    </row>
    <row r="113" spans="1:15" s="22" customFormat="1" ht="26.45" customHeight="1" x14ac:dyDescent="0.2">
      <c r="A113" s="92" t="s">
        <v>165</v>
      </c>
      <c r="B113" s="93">
        <v>78</v>
      </c>
      <c r="C113" s="131" t="s">
        <v>51</v>
      </c>
      <c r="D113" s="138" t="s">
        <v>205</v>
      </c>
      <c r="E113" s="77" t="s">
        <v>254</v>
      </c>
      <c r="F113" s="125">
        <v>0</v>
      </c>
      <c r="G113" s="151" t="str">
        <f t="shared" si="12"/>
        <v/>
      </c>
      <c r="H113" s="152">
        <v>0</v>
      </c>
      <c r="I113" s="153" t="str">
        <f t="shared" si="13"/>
        <v/>
      </c>
      <c r="J113" s="152">
        <v>150</v>
      </c>
      <c r="K113" s="153" t="str">
        <f t="shared" si="14"/>
        <v/>
      </c>
      <c r="L113" s="152">
        <v>0</v>
      </c>
      <c r="M113" s="153" t="str">
        <f t="shared" si="15"/>
        <v/>
      </c>
      <c r="N113" s="152">
        <v>0</v>
      </c>
      <c r="O113" s="154" t="str">
        <f t="shared" si="16"/>
        <v/>
      </c>
    </row>
    <row r="114" spans="1:15" s="22" customFormat="1" ht="26.45" customHeight="1" x14ac:dyDescent="0.2">
      <c r="A114" s="92" t="s">
        <v>165</v>
      </c>
      <c r="B114" s="93">
        <v>79</v>
      </c>
      <c r="C114" s="131" t="s">
        <v>52</v>
      </c>
      <c r="D114" s="136" t="s">
        <v>139</v>
      </c>
      <c r="E114" s="77" t="s">
        <v>254</v>
      </c>
      <c r="F114" s="125">
        <v>0</v>
      </c>
      <c r="G114" s="151" t="str">
        <f t="shared" si="12"/>
        <v/>
      </c>
      <c r="H114" s="152">
        <v>182</v>
      </c>
      <c r="I114" s="153" t="str">
        <f t="shared" si="13"/>
        <v/>
      </c>
      <c r="J114" s="152">
        <v>182</v>
      </c>
      <c r="K114" s="153" t="str">
        <f t="shared" si="14"/>
        <v/>
      </c>
      <c r="L114" s="152">
        <v>182</v>
      </c>
      <c r="M114" s="153" t="str">
        <f t="shared" si="15"/>
        <v/>
      </c>
      <c r="N114" s="152">
        <v>182</v>
      </c>
      <c r="O114" s="154" t="str">
        <f t="shared" si="16"/>
        <v/>
      </c>
    </row>
    <row r="115" spans="1:15" s="22" customFormat="1" ht="26.45" customHeight="1" x14ac:dyDescent="0.2">
      <c r="A115" s="92" t="s">
        <v>165</v>
      </c>
      <c r="B115" s="93">
        <v>80</v>
      </c>
      <c r="C115" s="131" t="s">
        <v>53</v>
      </c>
      <c r="D115" s="136" t="s">
        <v>140</v>
      </c>
      <c r="E115" s="77" t="s">
        <v>254</v>
      </c>
      <c r="F115" s="125">
        <v>0</v>
      </c>
      <c r="G115" s="151" t="str">
        <f t="shared" si="12"/>
        <v/>
      </c>
      <c r="H115" s="152">
        <v>180</v>
      </c>
      <c r="I115" s="153" t="str">
        <f t="shared" si="13"/>
        <v/>
      </c>
      <c r="J115" s="152">
        <v>160</v>
      </c>
      <c r="K115" s="153" t="str">
        <f t="shared" si="14"/>
        <v/>
      </c>
      <c r="L115" s="152">
        <v>0</v>
      </c>
      <c r="M115" s="153" t="str">
        <f t="shared" si="15"/>
        <v/>
      </c>
      <c r="N115" s="152">
        <v>0</v>
      </c>
      <c r="O115" s="154" t="str">
        <f t="shared" si="16"/>
        <v/>
      </c>
    </row>
    <row r="116" spans="1:15" s="22" customFormat="1" ht="26.45" customHeight="1" x14ac:dyDescent="0.2">
      <c r="A116" s="92" t="s">
        <v>165</v>
      </c>
      <c r="B116" s="93">
        <v>81</v>
      </c>
      <c r="C116" s="131" t="s">
        <v>54</v>
      </c>
      <c r="D116" s="138" t="s">
        <v>157</v>
      </c>
      <c r="E116" s="77" t="s">
        <v>200</v>
      </c>
      <c r="F116" s="125">
        <v>0</v>
      </c>
      <c r="G116" s="151" t="str">
        <f>IF(OR(F116="",F116=0,F116=" "),"",F116)</f>
        <v/>
      </c>
      <c r="H116" s="152">
        <v>2</v>
      </c>
      <c r="I116" s="153" t="str">
        <f t="shared" si="13"/>
        <v/>
      </c>
      <c r="J116" s="152">
        <v>4.5</v>
      </c>
      <c r="K116" s="153" t="str">
        <f t="shared" si="14"/>
        <v/>
      </c>
      <c r="L116" s="152">
        <v>5</v>
      </c>
      <c r="M116" s="153" t="str">
        <f t="shared" si="15"/>
        <v/>
      </c>
      <c r="N116" s="152">
        <v>4.5</v>
      </c>
      <c r="O116" s="154" t="str">
        <f t="shared" si="16"/>
        <v/>
      </c>
    </row>
    <row r="117" spans="1:15" s="22" customFormat="1" ht="26.45" customHeight="1" x14ac:dyDescent="0.2">
      <c r="A117" s="92" t="s">
        <v>165</v>
      </c>
      <c r="B117" s="93">
        <v>82</v>
      </c>
      <c r="C117" s="131" t="s">
        <v>55</v>
      </c>
      <c r="D117" s="138" t="s">
        <v>141</v>
      </c>
      <c r="E117" s="77" t="s">
        <v>254</v>
      </c>
      <c r="F117" s="125">
        <v>0</v>
      </c>
      <c r="G117" s="151" t="str">
        <f t="shared" si="12"/>
        <v/>
      </c>
      <c r="H117" s="152">
        <v>103</v>
      </c>
      <c r="I117" s="153" t="str">
        <f t="shared" si="13"/>
        <v/>
      </c>
      <c r="J117" s="152">
        <v>187</v>
      </c>
      <c r="K117" s="153" t="str">
        <f t="shared" si="14"/>
        <v/>
      </c>
      <c r="L117" s="152">
        <v>0</v>
      </c>
      <c r="M117" s="153" t="str">
        <f t="shared" si="15"/>
        <v/>
      </c>
      <c r="N117" s="152">
        <v>14.66</v>
      </c>
      <c r="O117" s="154" t="str">
        <f t="shared" si="16"/>
        <v/>
      </c>
    </row>
    <row r="118" spans="1:15" s="22" customFormat="1" ht="26.45" customHeight="1" x14ac:dyDescent="0.2">
      <c r="A118" s="92" t="s">
        <v>165</v>
      </c>
      <c r="B118" s="93">
        <v>83</v>
      </c>
      <c r="C118" s="131" t="s">
        <v>56</v>
      </c>
      <c r="D118" s="136" t="s">
        <v>142</v>
      </c>
      <c r="E118" s="77" t="s">
        <v>256</v>
      </c>
      <c r="F118" s="125">
        <v>0</v>
      </c>
      <c r="G118" s="151" t="str">
        <f t="shared" si="12"/>
        <v/>
      </c>
      <c r="H118" s="152">
        <v>0</v>
      </c>
      <c r="I118" s="153" t="str">
        <f t="shared" si="13"/>
        <v/>
      </c>
      <c r="J118" s="152">
        <v>30</v>
      </c>
      <c r="K118" s="153" t="str">
        <f t="shared" si="14"/>
        <v/>
      </c>
      <c r="L118" s="152">
        <v>50</v>
      </c>
      <c r="M118" s="153" t="str">
        <f t="shared" si="15"/>
        <v/>
      </c>
      <c r="N118" s="152">
        <v>0</v>
      </c>
      <c r="O118" s="154" t="str">
        <f t="shared" si="16"/>
        <v/>
      </c>
    </row>
    <row r="119" spans="1:15" s="22" customFormat="1" ht="26.45" customHeight="1" x14ac:dyDescent="0.2">
      <c r="A119" s="92" t="s">
        <v>165</v>
      </c>
      <c r="B119" s="93">
        <v>84</v>
      </c>
      <c r="C119" s="131" t="s">
        <v>89</v>
      </c>
      <c r="D119" s="138" t="s">
        <v>143</v>
      </c>
      <c r="E119" s="77" t="s">
        <v>254</v>
      </c>
      <c r="F119" s="125">
        <v>0</v>
      </c>
      <c r="G119" s="151" t="str">
        <f t="shared" si="12"/>
        <v/>
      </c>
      <c r="H119" s="152">
        <v>60</v>
      </c>
      <c r="I119" s="153" t="str">
        <f t="shared" si="13"/>
        <v/>
      </c>
      <c r="J119" s="152">
        <v>0</v>
      </c>
      <c r="K119" s="153" t="str">
        <f t="shared" si="14"/>
        <v/>
      </c>
      <c r="L119" s="152">
        <v>0</v>
      </c>
      <c r="M119" s="153" t="str">
        <f t="shared" si="15"/>
        <v/>
      </c>
      <c r="N119" s="152">
        <v>20</v>
      </c>
      <c r="O119" s="154" t="str">
        <f t="shared" si="16"/>
        <v/>
      </c>
    </row>
    <row r="120" spans="1:15" s="22" customFormat="1" ht="26.45" customHeight="1" x14ac:dyDescent="0.2">
      <c r="A120" s="92" t="s">
        <v>165</v>
      </c>
      <c r="B120" s="93">
        <v>85</v>
      </c>
      <c r="C120" s="131" t="s">
        <v>155</v>
      </c>
      <c r="D120" s="136" t="s">
        <v>226</v>
      </c>
      <c r="E120" s="77" t="s">
        <v>254</v>
      </c>
      <c r="F120" s="125">
        <v>0</v>
      </c>
      <c r="G120" s="151" t="str">
        <f t="shared" si="12"/>
        <v/>
      </c>
      <c r="H120" s="152">
        <v>0</v>
      </c>
      <c r="I120" s="153" t="str">
        <f t="shared" si="13"/>
        <v/>
      </c>
      <c r="J120" s="152">
        <v>0</v>
      </c>
      <c r="K120" s="153" t="str">
        <f t="shared" si="14"/>
        <v/>
      </c>
      <c r="L120" s="152">
        <v>75</v>
      </c>
      <c r="M120" s="153" t="str">
        <f t="shared" si="15"/>
        <v/>
      </c>
      <c r="N120" s="152">
        <v>0</v>
      </c>
      <c r="O120" s="154" t="str">
        <f t="shared" si="16"/>
        <v/>
      </c>
    </row>
    <row r="121" spans="1:15" s="22" customFormat="1" ht="26.45" customHeight="1" x14ac:dyDescent="0.2">
      <c r="A121" s="92" t="s">
        <v>165</v>
      </c>
      <c r="B121" s="93">
        <v>86</v>
      </c>
      <c r="C121" s="131" t="s">
        <v>90</v>
      </c>
      <c r="D121" s="138" t="s">
        <v>144</v>
      </c>
      <c r="E121" s="77" t="s">
        <v>254</v>
      </c>
      <c r="F121" s="125">
        <v>0</v>
      </c>
      <c r="G121" s="151" t="str">
        <f t="shared" si="12"/>
        <v/>
      </c>
      <c r="H121" s="152">
        <v>1.2500000000000001E-2</v>
      </c>
      <c r="I121" s="153" t="str">
        <f t="shared" si="13"/>
        <v/>
      </c>
      <c r="J121" s="152">
        <v>0</v>
      </c>
      <c r="K121" s="153" t="str">
        <f t="shared" si="14"/>
        <v/>
      </c>
      <c r="L121" s="152">
        <v>1.2500000000000001E-2</v>
      </c>
      <c r="M121" s="153" t="str">
        <f t="shared" si="15"/>
        <v/>
      </c>
      <c r="N121" s="152">
        <v>0</v>
      </c>
      <c r="O121" s="154" t="str">
        <f t="shared" si="16"/>
        <v/>
      </c>
    </row>
    <row r="122" spans="1:15" s="22" customFormat="1" ht="26.45" customHeight="1" x14ac:dyDescent="0.2">
      <c r="A122" s="92" t="s">
        <v>165</v>
      </c>
      <c r="B122" s="93">
        <v>87</v>
      </c>
      <c r="C122" s="133" t="s">
        <v>170</v>
      </c>
      <c r="D122" s="136" t="s">
        <v>166</v>
      </c>
      <c r="E122" s="274" t="s">
        <v>254</v>
      </c>
      <c r="F122" s="235">
        <v>0</v>
      </c>
      <c r="G122" s="238" t="str">
        <f>IF(OR(F122="",F122=0,F122=" "),"",F122/1000)</f>
        <v/>
      </c>
      <c r="H122" s="253">
        <v>195</v>
      </c>
      <c r="I122" s="156" t="str">
        <f>IF($D$133="","  ","  ")</f>
        <v xml:space="preserve">  </v>
      </c>
      <c r="J122" s="253">
        <v>201.2</v>
      </c>
      <c r="K122" s="231" t="str">
        <f t="shared" si="14"/>
        <v/>
      </c>
      <c r="L122" s="253">
        <v>195</v>
      </c>
      <c r="M122" s="231" t="str">
        <f t="shared" si="15"/>
        <v/>
      </c>
      <c r="N122" s="253">
        <v>260</v>
      </c>
      <c r="O122" s="234" t="str">
        <f t="shared" si="16"/>
        <v/>
      </c>
    </row>
    <row r="123" spans="1:15" s="22" customFormat="1" ht="26.45" customHeight="1" x14ac:dyDescent="0.2">
      <c r="A123" s="92" t="s">
        <v>165</v>
      </c>
      <c r="B123" s="93">
        <v>88</v>
      </c>
      <c r="C123" s="133" t="s">
        <v>171</v>
      </c>
      <c r="D123" s="136" t="s">
        <v>166</v>
      </c>
      <c r="E123" s="274"/>
      <c r="F123" s="236"/>
      <c r="G123" s="239"/>
      <c r="H123" s="254"/>
      <c r="I123" s="163" t="str">
        <f>IF($D$133="","  ","  ")</f>
        <v xml:space="preserve">  </v>
      </c>
      <c r="J123" s="254"/>
      <c r="K123" s="232"/>
      <c r="L123" s="254"/>
      <c r="M123" s="232"/>
      <c r="N123" s="254"/>
      <c r="O123" s="229"/>
    </row>
    <row r="124" spans="1:15" s="22" customFormat="1" ht="26.45" customHeight="1" x14ac:dyDescent="0.2">
      <c r="A124" s="92" t="s">
        <v>165</v>
      </c>
      <c r="B124" s="93">
        <v>89</v>
      </c>
      <c r="C124" s="131" t="s">
        <v>172</v>
      </c>
      <c r="D124" s="136" t="s">
        <v>167</v>
      </c>
      <c r="E124" s="274"/>
      <c r="F124" s="236"/>
      <c r="G124" s="239"/>
      <c r="H124" s="254"/>
      <c r="I124" s="163" t="str">
        <f>IF($D$133="","  ","  ")</f>
        <v xml:space="preserve">  </v>
      </c>
      <c r="J124" s="254"/>
      <c r="K124" s="232"/>
      <c r="L124" s="254"/>
      <c r="M124" s="232"/>
      <c r="N124" s="254"/>
      <c r="O124" s="229"/>
    </row>
    <row r="125" spans="1:15" s="22" customFormat="1" ht="34.9" customHeight="1" x14ac:dyDescent="0.2">
      <c r="A125" s="92" t="s">
        <v>165</v>
      </c>
      <c r="B125" s="93">
        <v>90</v>
      </c>
      <c r="C125" s="131" t="s">
        <v>173</v>
      </c>
      <c r="D125" s="136" t="s">
        <v>166</v>
      </c>
      <c r="E125" s="274"/>
      <c r="F125" s="236"/>
      <c r="G125" s="239"/>
      <c r="H125" s="254"/>
      <c r="I125" s="159" t="str">
        <f>IF(OR(F122="",F122=0,F122=" "),"",H122*$G122)</f>
        <v/>
      </c>
      <c r="J125" s="254"/>
      <c r="K125" s="232"/>
      <c r="L125" s="254"/>
      <c r="M125" s="232"/>
      <c r="N125" s="254"/>
      <c r="O125" s="229"/>
    </row>
    <row r="126" spans="1:15" s="22" customFormat="1" ht="26.45" customHeight="1" x14ac:dyDescent="0.2">
      <c r="A126" s="92" t="s">
        <v>165</v>
      </c>
      <c r="B126" s="93">
        <v>91</v>
      </c>
      <c r="C126" s="131" t="s">
        <v>174</v>
      </c>
      <c r="D126" s="138" t="s">
        <v>176</v>
      </c>
      <c r="E126" s="274"/>
      <c r="F126" s="236"/>
      <c r="G126" s="239"/>
      <c r="H126" s="254"/>
      <c r="I126" s="163" t="str">
        <f>IF(FD133="","  ","  ")</f>
        <v xml:space="preserve">  </v>
      </c>
      <c r="J126" s="254"/>
      <c r="K126" s="232"/>
      <c r="L126" s="254"/>
      <c r="M126" s="232"/>
      <c r="N126" s="254"/>
      <c r="O126" s="229"/>
    </row>
    <row r="127" spans="1:15" s="22" customFormat="1" ht="26.45" customHeight="1" x14ac:dyDescent="0.2">
      <c r="A127" s="92" t="s">
        <v>165</v>
      </c>
      <c r="B127" s="93">
        <v>92</v>
      </c>
      <c r="C127" s="131" t="s">
        <v>175</v>
      </c>
      <c r="D127" s="138" t="s">
        <v>168</v>
      </c>
      <c r="E127" s="274"/>
      <c r="F127" s="237"/>
      <c r="G127" s="240"/>
      <c r="H127" s="255"/>
      <c r="I127" s="163" t="str">
        <f>IF($D$133="","  ","  ")</f>
        <v xml:space="preserve">  </v>
      </c>
      <c r="J127" s="255"/>
      <c r="K127" s="233"/>
      <c r="L127" s="255"/>
      <c r="M127" s="233"/>
      <c r="N127" s="255"/>
      <c r="O127" s="230"/>
    </row>
    <row r="128" spans="1:15" s="22" customFormat="1" ht="26.45" customHeight="1" x14ac:dyDescent="0.2">
      <c r="A128" s="92" t="s">
        <v>165</v>
      </c>
      <c r="B128" s="93">
        <v>93</v>
      </c>
      <c r="C128" s="131" t="s">
        <v>58</v>
      </c>
      <c r="D128" s="138" t="s">
        <v>145</v>
      </c>
      <c r="E128" s="77" t="s">
        <v>254</v>
      </c>
      <c r="F128" s="125">
        <v>0</v>
      </c>
      <c r="G128" s="151" t="str">
        <f>IF(OR(F128="",F128=0, F128=" "),"",F128/1000)</f>
        <v/>
      </c>
      <c r="H128" s="152">
        <v>14.42</v>
      </c>
      <c r="I128" s="153" t="str">
        <f>IF(OR(F128="",F128=0,F128=" "),"",H128*$G128)</f>
        <v/>
      </c>
      <c r="J128" s="152">
        <v>20.6</v>
      </c>
      <c r="K128" s="153" t="str">
        <f>IF(OR(F128="",F128=0,F128=" "),"",J128*$G128)</f>
        <v/>
      </c>
      <c r="L128" s="152">
        <v>8.24</v>
      </c>
      <c r="M128" s="153" t="str">
        <f>IF(OR(F128="",F128=0,F128=" "),"",L128*$G128)</f>
        <v/>
      </c>
      <c r="N128" s="152">
        <v>25.75</v>
      </c>
      <c r="O128" s="154" t="str">
        <f>IF(OR(F128="",F128=0,F128=" "),"",N128*$G128)</f>
        <v/>
      </c>
    </row>
    <row r="129" spans="1:28" s="22" customFormat="1" ht="26.45" customHeight="1" x14ac:dyDescent="0.2">
      <c r="A129" s="92" t="s">
        <v>165</v>
      </c>
      <c r="B129" s="93">
        <v>94</v>
      </c>
      <c r="C129" s="131" t="s">
        <v>59</v>
      </c>
      <c r="D129" s="138" t="s">
        <v>264</v>
      </c>
      <c r="E129" s="77" t="s">
        <v>254</v>
      </c>
      <c r="F129" s="125">
        <v>0</v>
      </c>
      <c r="G129" s="151" t="str">
        <f>IF(OR(F129="",F129=0, F129=" "),"",F129/1000)</f>
        <v/>
      </c>
      <c r="H129" s="152">
        <v>157.5</v>
      </c>
      <c r="I129" s="153" t="str">
        <f>IF(OR(F129="",F129=0,F129=" "),"",H129*$G129)</f>
        <v/>
      </c>
      <c r="J129" s="152">
        <v>220.5</v>
      </c>
      <c r="K129" s="153" t="str">
        <f>IF(OR(F129="",F129=0,F129=" "),"",J129*$G129)</f>
        <v/>
      </c>
      <c r="L129" s="152">
        <v>126</v>
      </c>
      <c r="M129" s="153" t="str">
        <f>IF(OR(F129="",F129=0,F129=" "),"",L129*$G129)</f>
        <v/>
      </c>
      <c r="N129" s="152">
        <v>244.65</v>
      </c>
      <c r="O129" s="154" t="str">
        <f>IF(OR(F129="",F129=0,F129=" "),"",N129*$G129)</f>
        <v/>
      </c>
    </row>
    <row r="130" spans="1:28" s="22" customFormat="1" ht="26.45" customHeight="1" thickBot="1" x14ac:dyDescent="0.25">
      <c r="A130" s="43" t="s">
        <v>165</v>
      </c>
      <c r="B130" s="97">
        <v>95</v>
      </c>
      <c r="C130" s="134" t="s">
        <v>60</v>
      </c>
      <c r="D130" s="140" t="s">
        <v>146</v>
      </c>
      <c r="E130" s="36" t="s">
        <v>254</v>
      </c>
      <c r="F130" s="164">
        <v>0</v>
      </c>
      <c r="G130" s="165" t="str">
        <f>IF(OR(F130="",F130=0, F130=" "),"",F130/1000)</f>
        <v/>
      </c>
      <c r="H130" s="166">
        <v>7</v>
      </c>
      <c r="I130" s="167" t="str">
        <f>IF(OR(F130="",F130=0,F130=" "),"",H130*$G130)</f>
        <v/>
      </c>
      <c r="J130" s="166">
        <v>7</v>
      </c>
      <c r="K130" s="167" t="str">
        <f>IF(OR(F130="",F130=0,F130=" "),"",J130*$G130)</f>
        <v/>
      </c>
      <c r="L130" s="166">
        <v>7</v>
      </c>
      <c r="M130" s="167" t="str">
        <f>IF(OR(F130="",F130=0,F130=" "),"",L130*$G130)</f>
        <v/>
      </c>
      <c r="N130" s="166">
        <v>7</v>
      </c>
      <c r="O130" s="168" t="str">
        <f>IF(OR(F130="",F130=0,F130=" "),"",N130*$G130)</f>
        <v/>
      </c>
    </row>
    <row r="131" spans="1:28" s="22" customFormat="1" x14ac:dyDescent="0.2">
      <c r="A131" s="98"/>
      <c r="B131" s="99"/>
      <c r="C131" s="100"/>
      <c r="D131" s="101"/>
      <c r="E131" s="98"/>
      <c r="F131" s="169"/>
      <c r="G131" s="170"/>
      <c r="H131" s="100"/>
      <c r="I131" s="171"/>
      <c r="J131" s="100"/>
      <c r="K131" s="171"/>
      <c r="L131" s="100"/>
      <c r="M131" s="171"/>
      <c r="N131" s="100"/>
      <c r="O131" s="171"/>
      <c r="V131" s="102"/>
      <c r="W131" s="103"/>
      <c r="X131" s="29"/>
      <c r="Y131" s="104"/>
      <c r="Z131" s="29"/>
      <c r="AA131" s="105"/>
      <c r="AB131" s="29"/>
    </row>
    <row r="132" spans="1:28" s="22" customFormat="1" ht="13.5" thickBot="1" x14ac:dyDescent="0.25">
      <c r="A132" s="98"/>
      <c r="B132" s="99"/>
      <c r="C132" s="100"/>
      <c r="D132" s="101"/>
      <c r="E132" s="98"/>
      <c r="F132" s="169"/>
      <c r="G132" s="170"/>
      <c r="H132" s="100"/>
      <c r="I132" s="171"/>
      <c r="J132" s="100"/>
      <c r="K132" s="171"/>
      <c r="L132" s="100"/>
      <c r="M132" s="171"/>
      <c r="N132" s="100"/>
      <c r="O132" s="171"/>
      <c r="V132" s="102"/>
      <c r="W132" s="103"/>
      <c r="X132" s="29"/>
      <c r="Y132" s="104"/>
      <c r="Z132" s="29"/>
      <c r="AA132" s="106"/>
      <c r="AB132" s="29"/>
    </row>
    <row r="133" spans="1:28" ht="16.899999999999999" customHeight="1" x14ac:dyDescent="0.2">
      <c r="F133" s="172" t="s">
        <v>269</v>
      </c>
      <c r="G133" s="173"/>
      <c r="H133" s="174"/>
      <c r="I133" s="175" t="str">
        <f>IF(COUNTIF(I9:I130,""),"ERROR",SUM(I9:I130))</f>
        <v>ERROR</v>
      </c>
      <c r="J133" s="176"/>
      <c r="K133" s="175" t="str">
        <f>IF(COUNTIF(I9:I130,""),"ERROR",SUM(K9:K130))</f>
        <v>ERROR</v>
      </c>
      <c r="L133" s="176"/>
      <c r="M133" s="175" t="str">
        <f>IF(COUNTIF(I9:I130,""),"ERROR",SUM(M9:M130))</f>
        <v>ERROR</v>
      </c>
      <c r="N133" s="176"/>
      <c r="O133" s="177" t="str">
        <f>IF(COUNTIF(I9:I130,""),"ERROR",SUM(O9:O130))</f>
        <v>ERROR</v>
      </c>
      <c r="P133" s="3" t="s">
        <v>268</v>
      </c>
      <c r="Q133" s="3" t="s">
        <v>268</v>
      </c>
      <c r="V133" s="108"/>
      <c r="W133" s="109"/>
      <c r="X133" s="110"/>
      <c r="Y133" s="110"/>
      <c r="Z133" s="110"/>
      <c r="AA133" s="111"/>
      <c r="AB133" s="60"/>
    </row>
    <row r="134" spans="1:28" ht="16.899999999999999" customHeight="1" thickBot="1" x14ac:dyDescent="0.25">
      <c r="F134" s="178" t="s">
        <v>270</v>
      </c>
      <c r="G134" s="179"/>
      <c r="H134" s="180"/>
      <c r="I134" s="181" t="str">
        <f>IF(I133="ERROR","ERROR",I133/7)</f>
        <v>ERROR</v>
      </c>
      <c r="J134" s="182"/>
      <c r="K134" s="181" t="str">
        <f>IF(I133="ERROR","ERROR",K133/7)</f>
        <v>ERROR</v>
      </c>
      <c r="L134" s="182"/>
      <c r="M134" s="181" t="str">
        <f>IF(M133="ERROR","ERROR",M133/7)</f>
        <v>ERROR</v>
      </c>
      <c r="N134" s="183"/>
      <c r="O134" s="184" t="str">
        <f>IF(O133="ERROR","ERROR",O133/7)</f>
        <v>ERROR</v>
      </c>
      <c r="P134" s="3" t="s">
        <v>268</v>
      </c>
    </row>
    <row r="135" spans="1:28" ht="13.5" thickBot="1" x14ac:dyDescent="0.25">
      <c r="I135" s="112"/>
      <c r="K135" s="112"/>
      <c r="L135" s="2"/>
      <c r="M135" s="112"/>
      <c r="N135" s="113"/>
      <c r="O135" s="112"/>
    </row>
    <row r="136" spans="1:28" ht="27.75" customHeight="1" thickBot="1" x14ac:dyDescent="0.25">
      <c r="F136" s="276" t="s">
        <v>350</v>
      </c>
      <c r="G136" s="277"/>
      <c r="H136" s="277"/>
      <c r="I136" s="277"/>
      <c r="J136" s="277"/>
      <c r="K136" s="278"/>
      <c r="L136" s="280" t="str">
        <f>IF(COUNTIF(I133:O133,"ERROR"),"INSERIRE/RIVEDERE PREZZO MEDIO",(I134+K134+M134+O134)/4)</f>
        <v>INSERIRE/RIVEDERE PREZZO MEDIO</v>
      </c>
      <c r="M136" s="281"/>
      <c r="N136" s="282"/>
      <c r="O136" s="112"/>
    </row>
    <row r="137" spans="1:28" x14ac:dyDescent="0.2">
      <c r="N137" s="114"/>
      <c r="O137" s="115"/>
    </row>
    <row r="138" spans="1:28" x14ac:dyDescent="0.2">
      <c r="A138" s="275" t="s">
        <v>211</v>
      </c>
      <c r="B138" s="275"/>
      <c r="C138" s="275"/>
      <c r="D138" s="10"/>
      <c r="E138" s="66"/>
      <c r="F138" s="63"/>
      <c r="G138" s="116"/>
      <c r="H138" s="62"/>
      <c r="I138" s="62"/>
      <c r="J138" s="2"/>
      <c r="K138" s="2"/>
      <c r="L138" s="117" t="s">
        <v>268</v>
      </c>
      <c r="M138" s="2" t="s">
        <v>268</v>
      </c>
      <c r="N138" s="118"/>
      <c r="O138" s="2"/>
    </row>
    <row r="139" spans="1:28" x14ac:dyDescent="0.2">
      <c r="A139" s="60"/>
      <c r="B139" s="60"/>
      <c r="C139" s="61"/>
      <c r="D139" s="61"/>
      <c r="E139" s="63"/>
      <c r="F139" s="63"/>
      <c r="G139" s="116"/>
      <c r="H139" s="62"/>
      <c r="I139" s="6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">
      <c r="A140" s="275" t="s">
        <v>257</v>
      </c>
      <c r="B140" s="275"/>
      <c r="C140" s="275"/>
      <c r="D140" s="61"/>
      <c r="E140" s="10"/>
      <c r="F140" s="10"/>
      <c r="G140" s="10"/>
      <c r="H140" s="10"/>
      <c r="I140" s="10"/>
    </row>
    <row r="141" spans="1:28" x14ac:dyDescent="0.2">
      <c r="A141" s="57" t="s">
        <v>343</v>
      </c>
      <c r="B141" s="283" t="s">
        <v>258</v>
      </c>
      <c r="C141" s="283"/>
      <c r="D141" s="61"/>
      <c r="E141" s="10"/>
      <c r="F141" s="10"/>
      <c r="G141" s="10"/>
      <c r="H141" s="10"/>
      <c r="I141" s="10"/>
    </row>
    <row r="142" spans="1:28" x14ac:dyDescent="0.2">
      <c r="A142" s="57" t="s">
        <v>344</v>
      </c>
      <c r="B142" s="284" t="s">
        <v>259</v>
      </c>
      <c r="C142" s="284"/>
      <c r="D142" s="75"/>
      <c r="E142" s="10"/>
      <c r="F142" s="10"/>
      <c r="G142" s="10"/>
      <c r="H142" s="10"/>
      <c r="I142" s="10"/>
    </row>
    <row r="143" spans="1:28" x14ac:dyDescent="0.2">
      <c r="A143" s="60"/>
      <c r="B143" s="60"/>
      <c r="C143" s="61"/>
      <c r="D143" s="61"/>
      <c r="E143" s="10"/>
      <c r="F143" s="10"/>
      <c r="G143" s="10"/>
      <c r="H143" s="10"/>
      <c r="I143" s="10"/>
    </row>
    <row r="144" spans="1:28" x14ac:dyDescent="0.2">
      <c r="A144" s="67" t="s">
        <v>260</v>
      </c>
      <c r="B144" s="279" t="s">
        <v>266</v>
      </c>
      <c r="C144" s="279"/>
      <c r="D144" s="10"/>
      <c r="E144" s="10"/>
      <c r="F144" s="10"/>
      <c r="G144" s="10"/>
      <c r="H144" s="10"/>
      <c r="I144" s="10"/>
    </row>
    <row r="145" spans="1:9" x14ac:dyDescent="0.2">
      <c r="A145" s="67" t="s">
        <v>255</v>
      </c>
      <c r="B145" s="279" t="s">
        <v>265</v>
      </c>
      <c r="C145" s="279"/>
      <c r="D145" s="279"/>
      <c r="E145" s="21"/>
      <c r="F145" s="10"/>
      <c r="G145" s="10"/>
      <c r="H145" s="10"/>
      <c r="I145" s="10"/>
    </row>
    <row r="146" spans="1:9" x14ac:dyDescent="0.2">
      <c r="A146" s="67"/>
      <c r="B146" s="74"/>
      <c r="C146" s="74"/>
      <c r="D146" s="10"/>
      <c r="E146" s="21"/>
      <c r="F146" s="10"/>
      <c r="G146" s="10"/>
      <c r="H146" s="10"/>
      <c r="I146" s="10"/>
    </row>
    <row r="147" spans="1:9" x14ac:dyDescent="0.2">
      <c r="A147" s="68" t="s">
        <v>279</v>
      </c>
      <c r="B147" s="68"/>
      <c r="C147" s="74"/>
      <c r="D147" s="10"/>
      <c r="E147" s="21"/>
      <c r="F147" s="10"/>
      <c r="G147" s="10"/>
      <c r="H147" s="10"/>
      <c r="I147" s="10"/>
    </row>
    <row r="148" spans="1:9" x14ac:dyDescent="0.2">
      <c r="A148" s="68"/>
      <c r="B148" s="68"/>
      <c r="C148" s="74"/>
      <c r="D148" s="10"/>
      <c r="E148" s="21"/>
      <c r="F148" s="10"/>
      <c r="G148" s="10"/>
      <c r="H148" s="10"/>
      <c r="I148" s="10"/>
    </row>
    <row r="149" spans="1:9" x14ac:dyDescent="0.2">
      <c r="A149" s="275" t="s">
        <v>210</v>
      </c>
      <c r="B149" s="275"/>
      <c r="C149" s="275"/>
      <c r="D149" s="10"/>
      <c r="E149" s="10"/>
      <c r="F149" s="10"/>
      <c r="G149" s="10"/>
      <c r="H149" s="10"/>
      <c r="I149" s="10"/>
    </row>
    <row r="150" spans="1:9" x14ac:dyDescent="0.2">
      <c r="A150" s="275" t="s">
        <v>345</v>
      </c>
      <c r="B150" s="275"/>
      <c r="C150" s="275"/>
      <c r="D150" s="10"/>
      <c r="E150" s="10"/>
      <c r="F150" s="10"/>
      <c r="G150" s="10"/>
      <c r="H150" s="10"/>
      <c r="I150" s="10"/>
    </row>
    <row r="151" spans="1:9" x14ac:dyDescent="0.2">
      <c r="A151" s="275" t="s">
        <v>346</v>
      </c>
      <c r="B151" s="275"/>
      <c r="C151" s="275"/>
      <c r="D151" s="10"/>
      <c r="E151" s="10"/>
      <c r="F151" s="10"/>
      <c r="G151" s="10"/>
      <c r="H151" s="10"/>
      <c r="I151" s="10"/>
    </row>
    <row r="152" spans="1:9" x14ac:dyDescent="0.2">
      <c r="A152" s="275" t="s">
        <v>347</v>
      </c>
      <c r="B152" s="275"/>
      <c r="C152" s="275"/>
      <c r="D152" s="10"/>
      <c r="E152" s="10"/>
      <c r="F152" s="10"/>
      <c r="G152" s="10"/>
      <c r="H152" s="10"/>
      <c r="I152" s="10"/>
    </row>
    <row r="153" spans="1:9" x14ac:dyDescent="0.2">
      <c r="A153" s="67"/>
      <c r="B153" s="74"/>
      <c r="C153" s="74"/>
      <c r="D153" s="10"/>
      <c r="E153" s="10"/>
      <c r="F153" s="10"/>
      <c r="G153" s="10"/>
      <c r="H153" s="10"/>
      <c r="I153" s="10"/>
    </row>
    <row r="154" spans="1:9" x14ac:dyDescent="0.2">
      <c r="A154" s="275" t="s">
        <v>34</v>
      </c>
      <c r="B154" s="275"/>
      <c r="C154" s="275"/>
      <c r="D154" s="10"/>
      <c r="E154" s="10"/>
      <c r="F154" s="10"/>
      <c r="G154" s="10"/>
      <c r="H154" s="10"/>
      <c r="I154" s="10"/>
    </row>
    <row r="155" spans="1:9" ht="12.75" customHeight="1" x14ac:dyDescent="0.2">
      <c r="A155" s="275" t="s">
        <v>348</v>
      </c>
      <c r="B155" s="275"/>
      <c r="C155" s="275"/>
      <c r="D155" s="275"/>
      <c r="E155" s="10"/>
      <c r="F155" s="10"/>
      <c r="G155" s="10"/>
      <c r="H155" s="10"/>
      <c r="I155" s="10"/>
    </row>
    <row r="156" spans="1:9" x14ac:dyDescent="0.2">
      <c r="A156" s="60"/>
      <c r="B156" s="60"/>
      <c r="C156" s="10"/>
      <c r="D156" s="10"/>
      <c r="E156" s="10"/>
      <c r="F156" s="10"/>
      <c r="G156" s="10"/>
      <c r="H156" s="10"/>
      <c r="I156" s="10"/>
    </row>
    <row r="157" spans="1:9" x14ac:dyDescent="0.2">
      <c r="A157" s="275" t="s">
        <v>262</v>
      </c>
      <c r="B157" s="275"/>
      <c r="C157" s="275"/>
      <c r="D157" s="10"/>
      <c r="E157" s="10"/>
      <c r="F157" s="10"/>
      <c r="G157" s="10"/>
      <c r="H157" s="10"/>
      <c r="I157" s="10"/>
    </row>
    <row r="158" spans="1:9" x14ac:dyDescent="0.2">
      <c r="A158" s="10" t="s">
        <v>263</v>
      </c>
      <c r="B158" s="60"/>
      <c r="C158" s="61"/>
      <c r="D158" s="10"/>
      <c r="E158" s="66"/>
      <c r="F158" s="10"/>
      <c r="G158" s="10"/>
      <c r="H158" s="10"/>
      <c r="I158" s="10"/>
    </row>
    <row r="163" spans="3:4" x14ac:dyDescent="0.2">
      <c r="C163" s="275"/>
      <c r="D163" s="275"/>
    </row>
  </sheetData>
  <sheetProtection algorithmName="SHA-512" hashValue="2P2C9Y/XPBC5LcLODeCNIUzfW3Y2Vajs2RHEOyFzNLjwK88kiQP0P81kJFFNcrvF5+RelYKOT4GcAtpH3BeEMA==" saltValue="hNFq3Om0jQOhiXT+Z40Hjg==" spinCount="100000" sheet="1" objects="1" scenarios="1" selectLockedCells="1"/>
  <mergeCells count="77">
    <mergeCell ref="L136:N136"/>
    <mergeCell ref="A138:C138"/>
    <mergeCell ref="A140:C140"/>
    <mergeCell ref="B141:C141"/>
    <mergeCell ref="B142:C142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M122:M127"/>
    <mergeCell ref="O122:O127"/>
    <mergeCell ref="F89:F91"/>
    <mergeCell ref="G89:G91"/>
    <mergeCell ref="K89:K91"/>
    <mergeCell ref="M89:M91"/>
    <mergeCell ref="O89:O91"/>
    <mergeCell ref="N122:N127"/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</mergeCells>
  <phoneticPr fontId="0" type="noConversion"/>
  <conditionalFormatting sqref="F9:F38">
    <cfRule type="containsBlanks" dxfId="9" priority="19" stopIfTrue="1">
      <formula>LEN(TRIM(F9))=0</formula>
    </cfRule>
    <cfRule type="containsText" dxfId="8" priority="20" stopIfTrue="1" operator="containsText" text="&quot;&quot;">
      <formula>NOT(ISERROR(SEARCH("""""",F9)))</formula>
    </cfRule>
  </conditionalFormatting>
  <conditionalFormatting sqref="F89 F39 F128:F130 F47:F48 F54:F75 F92:F122">
    <cfRule type="containsBlanks" dxfId="7" priority="18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2">
      <formula>LEN(TRIM(G9))=0</formula>
    </cfRule>
  </conditionalFormatting>
  <conditionalFormatting sqref="F9:F130">
    <cfRule type="cellIs" dxfId="4" priority="1" operator="equal">
      <formula>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9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FU154"/>
  <sheetViews>
    <sheetView showGridLines="0" zoomScale="110" zoomScaleNormal="110" zoomScaleSheetLayoutView="100" workbookViewId="0">
      <selection activeCell="F12" sqref="F12"/>
    </sheetView>
  </sheetViews>
  <sheetFormatPr defaultColWidth="7.7109375" defaultRowHeight="12.75" x14ac:dyDescent="0.2"/>
  <cols>
    <col min="1" max="1" width="6.28515625" style="2" customWidth="1"/>
    <col min="2" max="2" width="7" style="2" bestFit="1" customWidth="1"/>
    <col min="3" max="3" width="28.42578125" style="3" customWidth="1"/>
    <col min="4" max="4" width="50.5703125" style="3" customWidth="1"/>
    <col min="5" max="5" width="8.5703125" style="3" customWidth="1"/>
    <col min="6" max="6" width="12.28515625" style="3" customWidth="1"/>
    <col min="7" max="7" width="9.5703125" style="50" customWidth="1"/>
    <col min="8" max="8" width="7.7109375" style="50" customWidth="1"/>
    <col min="9" max="9" width="11" style="50" customWidth="1"/>
    <col min="10" max="10" width="7.7109375" style="50" customWidth="1"/>
    <col min="11" max="11" width="11" style="50" customWidth="1"/>
    <col min="12" max="12" width="10.28515625" style="50" customWidth="1"/>
    <col min="13" max="13" width="11.28515625" style="50" customWidth="1"/>
    <col min="14" max="14" width="7.7109375" style="50" customWidth="1"/>
    <col min="15" max="15" width="11.7109375" style="50" customWidth="1"/>
    <col min="16" max="30" width="4" style="3" customWidth="1"/>
    <col min="31" max="31" width="4.5703125" style="3" customWidth="1"/>
    <col min="32" max="33" width="4" style="3" customWidth="1"/>
    <col min="34" max="34" width="4.5703125" style="3" customWidth="1"/>
    <col min="35" max="37" width="4" style="3" customWidth="1"/>
    <col min="38" max="38" width="4.5703125" style="3" customWidth="1"/>
    <col min="39" max="42" width="4" style="3" customWidth="1"/>
    <col min="43" max="43" width="4.5703125" style="3" customWidth="1"/>
    <col min="44" max="47" width="4" style="3" customWidth="1"/>
    <col min="48" max="48" width="4.5703125" style="3" customWidth="1"/>
    <col min="49" max="177" width="4" style="3" customWidth="1"/>
    <col min="178" max="16384" width="7.7109375" style="3"/>
  </cols>
  <sheetData>
    <row r="1" spans="1:177" ht="15.6" customHeight="1" x14ac:dyDescent="0.2">
      <c r="A1" s="286" t="s">
        <v>342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77" ht="15.6" customHeight="1" x14ac:dyDescent="0.2">
      <c r="A2" s="287" t="s">
        <v>352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61"/>
    </row>
    <row r="3" spans="1:177" ht="15.6" customHeight="1" x14ac:dyDescent="0.2">
      <c r="A3" s="258" t="s">
        <v>209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</row>
    <row r="4" spans="1:177" ht="15.6" customHeight="1" thickBot="1" x14ac:dyDescent="0.25">
      <c r="D4" s="5"/>
      <c r="E4" s="4"/>
    </row>
    <row r="5" spans="1:177" ht="12.6" customHeight="1" x14ac:dyDescent="0.2">
      <c r="A5" s="260" t="s">
        <v>341</v>
      </c>
      <c r="B5" s="268" t="s">
        <v>340</v>
      </c>
      <c r="C5" s="271"/>
      <c r="D5" s="265" t="s">
        <v>91</v>
      </c>
      <c r="E5" s="47" t="s">
        <v>162</v>
      </c>
      <c r="F5" s="6" t="s">
        <v>185</v>
      </c>
      <c r="G5" s="7" t="s">
        <v>185</v>
      </c>
      <c r="H5" s="8" t="s">
        <v>184</v>
      </c>
      <c r="I5" s="8" t="s">
        <v>184</v>
      </c>
      <c r="J5" s="8" t="s">
        <v>184</v>
      </c>
      <c r="K5" s="8" t="s">
        <v>184</v>
      </c>
      <c r="L5" s="8" t="s">
        <v>184</v>
      </c>
      <c r="M5" s="8" t="s">
        <v>184</v>
      </c>
      <c r="N5" s="8" t="s">
        <v>184</v>
      </c>
      <c r="O5" s="9" t="s">
        <v>184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</row>
    <row r="6" spans="1:177" ht="12.6" customHeight="1" x14ac:dyDescent="0.2">
      <c r="A6" s="261"/>
      <c r="B6" s="269"/>
      <c r="C6" s="272"/>
      <c r="D6" s="266"/>
      <c r="E6" s="11" t="s">
        <v>163</v>
      </c>
      <c r="F6" s="12" t="s">
        <v>193</v>
      </c>
      <c r="G6" s="13" t="s">
        <v>186</v>
      </c>
      <c r="H6" s="14" t="s">
        <v>188</v>
      </c>
      <c r="I6" s="14" t="s">
        <v>188</v>
      </c>
      <c r="J6" s="14" t="s">
        <v>189</v>
      </c>
      <c r="K6" s="14" t="s">
        <v>189</v>
      </c>
      <c r="L6" s="14" t="s">
        <v>190</v>
      </c>
      <c r="M6" s="14" t="s">
        <v>190</v>
      </c>
      <c r="N6" s="14" t="s">
        <v>191</v>
      </c>
      <c r="O6" s="15" t="s">
        <v>191</v>
      </c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</row>
    <row r="7" spans="1:177" ht="12.6" customHeight="1" x14ac:dyDescent="0.2">
      <c r="A7" s="261"/>
      <c r="B7" s="269"/>
      <c r="C7" s="272"/>
      <c r="D7" s="266"/>
      <c r="E7" s="11" t="s">
        <v>164</v>
      </c>
      <c r="F7" s="12" t="s">
        <v>186</v>
      </c>
      <c r="G7" s="13" t="s">
        <v>187</v>
      </c>
      <c r="H7" s="16" t="s">
        <v>201</v>
      </c>
      <c r="I7" s="17" t="s">
        <v>202</v>
      </c>
      <c r="J7" s="16" t="s">
        <v>201</v>
      </c>
      <c r="K7" s="17" t="s">
        <v>202</v>
      </c>
      <c r="L7" s="16" t="s">
        <v>201</v>
      </c>
      <c r="M7" s="17" t="s">
        <v>202</v>
      </c>
      <c r="N7" s="16" t="s">
        <v>201</v>
      </c>
      <c r="O7" s="18" t="s">
        <v>202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</row>
    <row r="8" spans="1:177" ht="12.6" customHeight="1" thickBot="1" x14ac:dyDescent="0.25">
      <c r="A8" s="295"/>
      <c r="B8" s="296"/>
      <c r="C8" s="297"/>
      <c r="D8" s="298"/>
      <c r="E8" s="19" t="s">
        <v>199</v>
      </c>
      <c r="F8" s="20" t="s">
        <v>192</v>
      </c>
      <c r="G8" s="19" t="s">
        <v>199</v>
      </c>
      <c r="H8" s="48"/>
      <c r="I8" s="48"/>
      <c r="J8" s="48"/>
      <c r="K8" s="48"/>
      <c r="L8" s="48"/>
      <c r="M8" s="48"/>
      <c r="N8" s="48"/>
      <c r="O8" s="49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</row>
    <row r="9" spans="1:177" s="22" customFormat="1" ht="26.45" customHeight="1" x14ac:dyDescent="0.2">
      <c r="A9" s="32" t="s">
        <v>183</v>
      </c>
      <c r="B9" s="33">
        <v>1</v>
      </c>
      <c r="C9" s="71" t="s">
        <v>0</v>
      </c>
      <c r="D9" s="142" t="s">
        <v>92</v>
      </c>
      <c r="E9" s="72" t="s">
        <v>1</v>
      </c>
      <c r="F9" s="126">
        <v>0</v>
      </c>
      <c r="G9" s="218" t="str">
        <f>IF(OR(F9="",F9=0,F9=" "),"",F9)</f>
        <v/>
      </c>
      <c r="H9" s="186">
        <v>3.5</v>
      </c>
      <c r="I9" s="187" t="str">
        <f>IF(OR(F9="",F9=0,F9=" "),"",H9*$G9)</f>
        <v/>
      </c>
      <c r="J9" s="186">
        <v>3.5</v>
      </c>
      <c r="K9" s="187" t="str">
        <f>IF(OR(F9="",F9=0,),"",J9*$G9)</f>
        <v/>
      </c>
      <c r="L9" s="186">
        <v>3.5</v>
      </c>
      <c r="M9" s="187" t="str">
        <f>IF(OR(F9="",F9=0,),"",L9*$G9)</f>
        <v/>
      </c>
      <c r="N9" s="186">
        <v>3.5</v>
      </c>
      <c r="O9" s="188" t="str">
        <f>IF(OR(F9="",F9=0,),"",N9*$G9)</f>
        <v/>
      </c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</row>
    <row r="10" spans="1:177" s="22" customFormat="1" ht="26.45" customHeight="1" x14ac:dyDescent="0.2">
      <c r="A10" s="23" t="s">
        <v>183</v>
      </c>
      <c r="B10" s="24">
        <v>2</v>
      </c>
      <c r="C10" s="39" t="s">
        <v>282</v>
      </c>
      <c r="D10" s="94" t="s">
        <v>95</v>
      </c>
      <c r="E10" s="77" t="s">
        <v>256</v>
      </c>
      <c r="F10" s="126">
        <v>0</v>
      </c>
      <c r="G10" s="185" t="str">
        <f>IF(OR(F10="",F10=0,F10=" "),"",F10/1000)</f>
        <v/>
      </c>
      <c r="H10" s="152">
        <v>700</v>
      </c>
      <c r="I10" s="187" t="str">
        <f>IF(OR(F10="",F10=0,F10=" "),"",H10*$G10)</f>
        <v/>
      </c>
      <c r="J10" s="152">
        <v>700</v>
      </c>
      <c r="K10" s="187" t="str">
        <f t="shared" ref="K10:K32" si="0">IF(OR(F10="",F10=0,),"",J10*$G10)</f>
        <v/>
      </c>
      <c r="L10" s="152">
        <v>700</v>
      </c>
      <c r="M10" s="187" t="str">
        <f t="shared" ref="M10:M32" si="1">IF(OR(F10="",F10=0,),"",L10*$G10)</f>
        <v/>
      </c>
      <c r="N10" s="152">
        <v>700</v>
      </c>
      <c r="O10" s="188" t="str">
        <f t="shared" ref="O10:O32" si="2">IF(OR(F10="",F10=0,),"",N10*$G10)</f>
        <v/>
      </c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</row>
    <row r="11" spans="1:177" s="22" customFormat="1" ht="26.45" customHeight="1" x14ac:dyDescent="0.2">
      <c r="A11" s="23" t="s">
        <v>183</v>
      </c>
      <c r="B11" s="24">
        <v>3</v>
      </c>
      <c r="C11" s="39" t="s">
        <v>2</v>
      </c>
      <c r="D11" s="94" t="s">
        <v>93</v>
      </c>
      <c r="E11" s="69" t="s">
        <v>254</v>
      </c>
      <c r="F11" s="126">
        <v>0</v>
      </c>
      <c r="G11" s="185" t="str">
        <f t="shared" ref="G11:G32" si="3">IF(OR(F11="",F11=0,F11=" "),"",F11/1000)</f>
        <v/>
      </c>
      <c r="H11" s="152">
        <v>24.5</v>
      </c>
      <c r="I11" s="187" t="str">
        <f t="shared" ref="I11:I31" si="4">IF(OR(F11="",F11=0,F11=" "),"",H11*$G11)</f>
        <v/>
      </c>
      <c r="J11" s="152">
        <v>24.5</v>
      </c>
      <c r="K11" s="187" t="str">
        <f t="shared" si="0"/>
        <v/>
      </c>
      <c r="L11" s="152">
        <v>24.5</v>
      </c>
      <c r="M11" s="187" t="str">
        <f t="shared" si="1"/>
        <v/>
      </c>
      <c r="N11" s="152">
        <v>24.5</v>
      </c>
      <c r="O11" s="188" t="str">
        <f t="shared" si="2"/>
        <v/>
      </c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</row>
    <row r="12" spans="1:177" s="22" customFormat="1" ht="26.45" customHeight="1" x14ac:dyDescent="0.2">
      <c r="A12" s="23" t="s">
        <v>183</v>
      </c>
      <c r="B12" s="24">
        <v>4</v>
      </c>
      <c r="C12" s="39" t="s">
        <v>283</v>
      </c>
      <c r="D12" s="94" t="s">
        <v>94</v>
      </c>
      <c r="E12" s="77" t="s">
        <v>254</v>
      </c>
      <c r="F12" s="126">
        <v>0</v>
      </c>
      <c r="G12" s="185" t="str">
        <f t="shared" si="3"/>
        <v/>
      </c>
      <c r="H12" s="152">
        <v>70</v>
      </c>
      <c r="I12" s="187" t="str">
        <f t="shared" si="4"/>
        <v/>
      </c>
      <c r="J12" s="152">
        <v>70</v>
      </c>
      <c r="K12" s="187" t="str">
        <f t="shared" si="0"/>
        <v/>
      </c>
      <c r="L12" s="152">
        <v>70</v>
      </c>
      <c r="M12" s="187" t="str">
        <f t="shared" si="1"/>
        <v/>
      </c>
      <c r="N12" s="152">
        <v>70</v>
      </c>
      <c r="O12" s="188" t="str">
        <f t="shared" si="2"/>
        <v/>
      </c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</row>
    <row r="13" spans="1:177" s="22" customFormat="1" ht="26.45" customHeight="1" x14ac:dyDescent="0.2">
      <c r="A13" s="23" t="s">
        <v>183</v>
      </c>
      <c r="B13" s="24">
        <v>5</v>
      </c>
      <c r="C13" s="39" t="s">
        <v>151</v>
      </c>
      <c r="D13" s="94" t="s">
        <v>152</v>
      </c>
      <c r="E13" s="77" t="s">
        <v>256</v>
      </c>
      <c r="F13" s="126">
        <v>0</v>
      </c>
      <c r="G13" s="185" t="str">
        <f t="shared" si="3"/>
        <v/>
      </c>
      <c r="H13" s="152">
        <v>30</v>
      </c>
      <c r="I13" s="187" t="str">
        <f t="shared" si="4"/>
        <v/>
      </c>
      <c r="J13" s="152">
        <v>30</v>
      </c>
      <c r="K13" s="187" t="str">
        <f t="shared" si="0"/>
        <v/>
      </c>
      <c r="L13" s="152">
        <v>30</v>
      </c>
      <c r="M13" s="187" t="str">
        <f t="shared" si="1"/>
        <v/>
      </c>
      <c r="N13" s="152">
        <v>30</v>
      </c>
      <c r="O13" s="188" t="str">
        <f t="shared" si="2"/>
        <v/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</row>
    <row r="14" spans="1:177" s="22" customFormat="1" ht="26.45" customHeight="1" x14ac:dyDescent="0.2">
      <c r="A14" s="23" t="s">
        <v>183</v>
      </c>
      <c r="B14" s="24">
        <v>6</v>
      </c>
      <c r="C14" s="39" t="s">
        <v>284</v>
      </c>
      <c r="D14" s="94" t="s">
        <v>96</v>
      </c>
      <c r="E14" s="77" t="s">
        <v>254</v>
      </c>
      <c r="F14" s="126">
        <v>0</v>
      </c>
      <c r="G14" s="185" t="str">
        <f t="shared" si="3"/>
        <v/>
      </c>
      <c r="H14" s="152">
        <v>10</v>
      </c>
      <c r="I14" s="187" t="str">
        <f t="shared" si="4"/>
        <v/>
      </c>
      <c r="J14" s="152">
        <v>5</v>
      </c>
      <c r="K14" s="187" t="str">
        <f t="shared" si="0"/>
        <v/>
      </c>
      <c r="L14" s="152">
        <v>0</v>
      </c>
      <c r="M14" s="187" t="str">
        <f t="shared" si="1"/>
        <v/>
      </c>
      <c r="N14" s="152">
        <v>140</v>
      </c>
      <c r="O14" s="188" t="str">
        <f t="shared" si="2"/>
        <v/>
      </c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</row>
    <row r="15" spans="1:177" s="22" customFormat="1" ht="26.45" customHeight="1" x14ac:dyDescent="0.2">
      <c r="A15" s="23" t="s">
        <v>183</v>
      </c>
      <c r="B15" s="24">
        <v>7</v>
      </c>
      <c r="C15" s="39" t="s">
        <v>285</v>
      </c>
      <c r="D15" s="143" t="s">
        <v>204</v>
      </c>
      <c r="E15" s="77" t="s">
        <v>254</v>
      </c>
      <c r="F15" s="126">
        <v>0</v>
      </c>
      <c r="G15" s="185" t="str">
        <f t="shared" si="3"/>
        <v/>
      </c>
      <c r="H15" s="152">
        <v>0</v>
      </c>
      <c r="I15" s="187" t="str">
        <f t="shared" si="4"/>
        <v/>
      </c>
      <c r="J15" s="152">
        <v>0</v>
      </c>
      <c r="K15" s="187" t="str">
        <f t="shared" si="0"/>
        <v/>
      </c>
      <c r="L15" s="152">
        <v>0</v>
      </c>
      <c r="M15" s="187" t="str">
        <f t="shared" si="1"/>
        <v/>
      </c>
      <c r="N15" s="152">
        <v>150</v>
      </c>
      <c r="O15" s="188" t="str">
        <f t="shared" si="2"/>
        <v/>
      </c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</row>
    <row r="16" spans="1:177" s="22" customFormat="1" ht="26.45" customHeight="1" x14ac:dyDescent="0.2">
      <c r="A16" s="23" t="s">
        <v>183</v>
      </c>
      <c r="B16" s="24">
        <v>8</v>
      </c>
      <c r="C16" s="39" t="s">
        <v>286</v>
      </c>
      <c r="D16" s="94" t="s">
        <v>118</v>
      </c>
      <c r="E16" s="77" t="s">
        <v>254</v>
      </c>
      <c r="F16" s="126">
        <v>0</v>
      </c>
      <c r="G16" s="185" t="str">
        <f t="shared" si="3"/>
        <v/>
      </c>
      <c r="H16" s="152">
        <v>0</v>
      </c>
      <c r="I16" s="187" t="str">
        <f t="shared" si="4"/>
        <v/>
      </c>
      <c r="J16" s="152">
        <v>0</v>
      </c>
      <c r="K16" s="187" t="str">
        <f t="shared" si="0"/>
        <v/>
      </c>
      <c r="L16" s="152">
        <v>120</v>
      </c>
      <c r="M16" s="187" t="str">
        <f t="shared" si="1"/>
        <v/>
      </c>
      <c r="N16" s="152">
        <v>0</v>
      </c>
      <c r="O16" s="188" t="str">
        <f t="shared" si="2"/>
        <v/>
      </c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</row>
    <row r="17" spans="1:177" s="22" customFormat="1" ht="26.45" customHeight="1" x14ac:dyDescent="0.2">
      <c r="A17" s="23" t="s">
        <v>183</v>
      </c>
      <c r="B17" s="24">
        <v>9</v>
      </c>
      <c r="C17" s="39" t="s">
        <v>3</v>
      </c>
      <c r="D17" s="94" t="s">
        <v>97</v>
      </c>
      <c r="E17" s="77" t="s">
        <v>254</v>
      </c>
      <c r="F17" s="126">
        <v>0</v>
      </c>
      <c r="G17" s="185" t="str">
        <f t="shared" si="3"/>
        <v/>
      </c>
      <c r="H17" s="152">
        <v>24</v>
      </c>
      <c r="I17" s="187" t="str">
        <f t="shared" si="4"/>
        <v/>
      </c>
      <c r="J17" s="152">
        <v>24</v>
      </c>
      <c r="K17" s="187" t="str">
        <f t="shared" si="0"/>
        <v/>
      </c>
      <c r="L17" s="152">
        <v>24</v>
      </c>
      <c r="M17" s="187" t="str">
        <f t="shared" si="1"/>
        <v/>
      </c>
      <c r="N17" s="152">
        <v>24</v>
      </c>
      <c r="O17" s="188" t="str">
        <f t="shared" si="2"/>
        <v/>
      </c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</row>
    <row r="18" spans="1:177" s="22" customFormat="1" ht="26.45" customHeight="1" x14ac:dyDescent="0.2">
      <c r="A18" s="23" t="s">
        <v>183</v>
      </c>
      <c r="B18" s="24">
        <v>10</v>
      </c>
      <c r="C18" s="39" t="s">
        <v>4</v>
      </c>
      <c r="D18" s="94"/>
      <c r="E18" s="77" t="s">
        <v>254</v>
      </c>
      <c r="F18" s="126">
        <v>0</v>
      </c>
      <c r="G18" s="185" t="str">
        <f t="shared" si="3"/>
        <v/>
      </c>
      <c r="H18" s="152">
        <v>20</v>
      </c>
      <c r="I18" s="187" t="str">
        <f t="shared" si="4"/>
        <v/>
      </c>
      <c r="J18" s="152">
        <v>40</v>
      </c>
      <c r="K18" s="187" t="str">
        <f t="shared" si="0"/>
        <v/>
      </c>
      <c r="L18" s="152">
        <v>27.5</v>
      </c>
      <c r="M18" s="187" t="str">
        <f t="shared" si="1"/>
        <v/>
      </c>
      <c r="N18" s="152">
        <v>30</v>
      </c>
      <c r="O18" s="188" t="str">
        <f t="shared" si="2"/>
        <v/>
      </c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</row>
    <row r="19" spans="1:177" s="22" customFormat="1" ht="26.45" customHeight="1" x14ac:dyDescent="0.2">
      <c r="A19" s="23" t="s">
        <v>183</v>
      </c>
      <c r="B19" s="24">
        <v>11</v>
      </c>
      <c r="C19" s="39" t="s">
        <v>287</v>
      </c>
      <c r="D19" s="94" t="s">
        <v>288</v>
      </c>
      <c r="E19" s="77" t="s">
        <v>254</v>
      </c>
      <c r="F19" s="126">
        <v>0</v>
      </c>
      <c r="G19" s="185" t="str">
        <f t="shared" si="3"/>
        <v/>
      </c>
      <c r="H19" s="152">
        <v>0</v>
      </c>
      <c r="I19" s="187" t="str">
        <f t="shared" si="4"/>
        <v/>
      </c>
      <c r="J19" s="152">
        <v>0</v>
      </c>
      <c r="K19" s="187" t="str">
        <f t="shared" si="0"/>
        <v/>
      </c>
      <c r="L19" s="152">
        <v>6</v>
      </c>
      <c r="M19" s="187" t="str">
        <f t="shared" si="1"/>
        <v/>
      </c>
      <c r="N19" s="152">
        <v>0</v>
      </c>
      <c r="O19" s="188" t="str">
        <f t="shared" si="2"/>
        <v/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</row>
    <row r="20" spans="1:177" s="22" customFormat="1" ht="26.45" customHeight="1" x14ac:dyDescent="0.2">
      <c r="A20" s="23" t="s">
        <v>183</v>
      </c>
      <c r="B20" s="24">
        <v>12</v>
      </c>
      <c r="C20" s="39" t="s">
        <v>5</v>
      </c>
      <c r="D20" s="143" t="s">
        <v>99</v>
      </c>
      <c r="E20" s="77" t="s">
        <v>254</v>
      </c>
      <c r="F20" s="126">
        <v>0</v>
      </c>
      <c r="G20" s="185" t="str">
        <f t="shared" si="3"/>
        <v/>
      </c>
      <c r="H20" s="152">
        <v>348</v>
      </c>
      <c r="I20" s="187" t="str">
        <f t="shared" si="4"/>
        <v/>
      </c>
      <c r="J20" s="152">
        <v>298</v>
      </c>
      <c r="K20" s="187" t="str">
        <f t="shared" si="0"/>
        <v/>
      </c>
      <c r="L20" s="152">
        <v>293</v>
      </c>
      <c r="M20" s="187" t="str">
        <f t="shared" si="1"/>
        <v/>
      </c>
      <c r="N20" s="152">
        <v>258</v>
      </c>
      <c r="O20" s="188" t="str">
        <f t="shared" si="2"/>
        <v/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</row>
    <row r="21" spans="1:177" s="22" customFormat="1" ht="26.45" customHeight="1" x14ac:dyDescent="0.2">
      <c r="A21" s="23" t="s">
        <v>183</v>
      </c>
      <c r="B21" s="24">
        <v>13</v>
      </c>
      <c r="C21" s="39" t="s">
        <v>6</v>
      </c>
      <c r="D21" s="94" t="s">
        <v>139</v>
      </c>
      <c r="E21" s="77" t="s">
        <v>254</v>
      </c>
      <c r="F21" s="126">
        <v>0</v>
      </c>
      <c r="G21" s="185" t="str">
        <f t="shared" si="3"/>
        <v/>
      </c>
      <c r="H21" s="152">
        <v>209.45</v>
      </c>
      <c r="I21" s="187" t="str">
        <f t="shared" si="4"/>
        <v/>
      </c>
      <c r="J21" s="152">
        <v>0</v>
      </c>
      <c r="K21" s="187" t="str">
        <f t="shared" si="0"/>
        <v/>
      </c>
      <c r="L21" s="152">
        <v>209.45</v>
      </c>
      <c r="M21" s="187" t="str">
        <f t="shared" si="1"/>
        <v/>
      </c>
      <c r="N21" s="152">
        <v>0</v>
      </c>
      <c r="O21" s="188" t="str">
        <f t="shared" si="2"/>
        <v/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</row>
    <row r="22" spans="1:177" s="22" customFormat="1" ht="26.45" customHeight="1" x14ac:dyDescent="0.2">
      <c r="A22" s="23" t="s">
        <v>183</v>
      </c>
      <c r="B22" s="24">
        <v>14</v>
      </c>
      <c r="C22" s="39" t="s">
        <v>7</v>
      </c>
      <c r="D22" s="143" t="s">
        <v>289</v>
      </c>
      <c r="E22" s="77" t="s">
        <v>254</v>
      </c>
      <c r="F22" s="126">
        <v>0</v>
      </c>
      <c r="G22" s="185" t="str">
        <f t="shared" si="3"/>
        <v/>
      </c>
      <c r="H22" s="152">
        <v>250</v>
      </c>
      <c r="I22" s="187" t="str">
        <f t="shared" si="4"/>
        <v/>
      </c>
      <c r="J22" s="152">
        <v>0</v>
      </c>
      <c r="K22" s="187" t="str">
        <f t="shared" si="0"/>
        <v/>
      </c>
      <c r="L22" s="152">
        <v>250</v>
      </c>
      <c r="M22" s="187" t="str">
        <f t="shared" si="1"/>
        <v/>
      </c>
      <c r="N22" s="152">
        <v>0</v>
      </c>
      <c r="O22" s="188" t="str">
        <f t="shared" si="2"/>
        <v/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</row>
    <row r="23" spans="1:177" s="22" customFormat="1" ht="26.45" customHeight="1" x14ac:dyDescent="0.2">
      <c r="A23" s="23" t="s">
        <v>183</v>
      </c>
      <c r="B23" s="24">
        <v>15</v>
      </c>
      <c r="C23" s="39" t="s">
        <v>74</v>
      </c>
      <c r="D23" s="143" t="s">
        <v>197</v>
      </c>
      <c r="E23" s="77" t="s">
        <v>260</v>
      </c>
      <c r="F23" s="126">
        <v>0</v>
      </c>
      <c r="G23" s="185" t="str">
        <f t="shared" si="3"/>
        <v/>
      </c>
      <c r="H23" s="152">
        <v>20</v>
      </c>
      <c r="I23" s="187" t="str">
        <f t="shared" si="4"/>
        <v/>
      </c>
      <c r="J23" s="152">
        <v>0</v>
      </c>
      <c r="K23" s="187" t="str">
        <f t="shared" si="0"/>
        <v/>
      </c>
      <c r="L23" s="152">
        <v>0</v>
      </c>
      <c r="M23" s="187" t="str">
        <f t="shared" si="1"/>
        <v/>
      </c>
      <c r="N23" s="152">
        <v>0</v>
      </c>
      <c r="O23" s="188" t="str">
        <f t="shared" si="2"/>
        <v/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</row>
    <row r="24" spans="1:177" s="22" customFormat="1" ht="26.45" customHeight="1" x14ac:dyDescent="0.2">
      <c r="A24" s="23" t="s">
        <v>183</v>
      </c>
      <c r="B24" s="24">
        <v>16</v>
      </c>
      <c r="C24" s="39" t="s">
        <v>8</v>
      </c>
      <c r="D24" s="94" t="s">
        <v>194</v>
      </c>
      <c r="E24" s="77" t="s">
        <v>254</v>
      </c>
      <c r="F24" s="126">
        <v>0</v>
      </c>
      <c r="G24" s="185" t="str">
        <f t="shared" si="3"/>
        <v/>
      </c>
      <c r="H24" s="152">
        <v>80</v>
      </c>
      <c r="I24" s="187" t="str">
        <f t="shared" si="4"/>
        <v/>
      </c>
      <c r="J24" s="152">
        <v>80</v>
      </c>
      <c r="K24" s="187" t="str">
        <f t="shared" si="0"/>
        <v/>
      </c>
      <c r="L24" s="152">
        <v>80</v>
      </c>
      <c r="M24" s="187" t="str">
        <f t="shared" si="1"/>
        <v/>
      </c>
      <c r="N24" s="152">
        <v>80</v>
      </c>
      <c r="O24" s="188" t="str">
        <f t="shared" si="2"/>
        <v/>
      </c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</row>
    <row r="25" spans="1:177" s="22" customFormat="1" ht="26.45" customHeight="1" x14ac:dyDescent="0.2">
      <c r="A25" s="23" t="s">
        <v>183</v>
      </c>
      <c r="B25" s="24">
        <v>17</v>
      </c>
      <c r="C25" s="39" t="s">
        <v>290</v>
      </c>
      <c r="D25" s="94" t="s">
        <v>102</v>
      </c>
      <c r="E25" s="77" t="s">
        <v>254</v>
      </c>
      <c r="F25" s="126">
        <v>0</v>
      </c>
      <c r="G25" s="185" t="str">
        <f t="shared" si="3"/>
        <v/>
      </c>
      <c r="H25" s="189">
        <v>0</v>
      </c>
      <c r="I25" s="187" t="str">
        <f t="shared" si="4"/>
        <v/>
      </c>
      <c r="J25" s="189">
        <v>5.5</v>
      </c>
      <c r="K25" s="187" t="str">
        <f t="shared" si="0"/>
        <v/>
      </c>
      <c r="L25" s="189">
        <v>5.5</v>
      </c>
      <c r="M25" s="187" t="str">
        <f t="shared" si="1"/>
        <v/>
      </c>
      <c r="N25" s="189">
        <v>2.75</v>
      </c>
      <c r="O25" s="188" t="str">
        <f t="shared" si="2"/>
        <v/>
      </c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  <c r="CO25" s="21"/>
      <c r="CP25" s="21"/>
      <c r="CQ25" s="21"/>
      <c r="CR25" s="21"/>
      <c r="CS25" s="21"/>
      <c r="CT25" s="21"/>
      <c r="CU25" s="21"/>
      <c r="CV25" s="21"/>
      <c r="CW25" s="21"/>
      <c r="CX25" s="21"/>
      <c r="CY25" s="21"/>
      <c r="CZ25" s="21"/>
      <c r="DA25" s="21"/>
      <c r="DB25" s="21"/>
      <c r="DC25" s="21"/>
      <c r="DD25" s="21"/>
      <c r="DE25" s="21"/>
      <c r="DF25" s="21"/>
      <c r="DG25" s="21"/>
      <c r="DH25" s="21"/>
      <c r="DI25" s="21"/>
      <c r="DJ25" s="21"/>
      <c r="DK25" s="21"/>
      <c r="DL25" s="21"/>
      <c r="DM25" s="21"/>
      <c r="DN25" s="21"/>
      <c r="DO25" s="21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</row>
    <row r="26" spans="1:177" s="22" customFormat="1" ht="26.45" customHeight="1" x14ac:dyDescent="0.2">
      <c r="A26" s="23" t="s">
        <v>183</v>
      </c>
      <c r="B26" s="24">
        <v>18</v>
      </c>
      <c r="C26" s="39" t="s">
        <v>9</v>
      </c>
      <c r="D26" s="94" t="s">
        <v>103</v>
      </c>
      <c r="E26" s="77" t="s">
        <v>254</v>
      </c>
      <c r="F26" s="126">
        <v>0</v>
      </c>
      <c r="G26" s="185" t="str">
        <f t="shared" si="3"/>
        <v/>
      </c>
      <c r="H26" s="152">
        <v>45</v>
      </c>
      <c r="I26" s="187" t="str">
        <f t="shared" si="4"/>
        <v/>
      </c>
      <c r="J26" s="152">
        <v>20</v>
      </c>
      <c r="K26" s="187" t="str">
        <f t="shared" si="0"/>
        <v/>
      </c>
      <c r="L26" s="152">
        <v>30</v>
      </c>
      <c r="M26" s="187" t="str">
        <f t="shared" si="1"/>
        <v/>
      </c>
      <c r="N26" s="152">
        <v>35</v>
      </c>
      <c r="O26" s="188" t="str">
        <f t="shared" si="2"/>
        <v/>
      </c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  <c r="CO26" s="21"/>
      <c r="CP26" s="21"/>
      <c r="CQ26" s="21"/>
      <c r="CR26" s="21"/>
      <c r="CS26" s="21"/>
      <c r="CT26" s="21"/>
      <c r="CU26" s="21"/>
      <c r="CV26" s="21"/>
      <c r="CW26" s="21"/>
      <c r="CX26" s="21"/>
      <c r="CY26" s="21"/>
      <c r="CZ26" s="21"/>
      <c r="DA26" s="21"/>
      <c r="DB26" s="21"/>
      <c r="DC26" s="21"/>
      <c r="DD26" s="21"/>
      <c r="DE26" s="21"/>
      <c r="DF26" s="21"/>
      <c r="DG26" s="21"/>
      <c r="DH26" s="21"/>
      <c r="DI26" s="21"/>
      <c r="DJ26" s="21"/>
      <c r="DK26" s="21"/>
      <c r="DL26" s="21"/>
      <c r="DM26" s="21"/>
      <c r="DN26" s="21"/>
      <c r="DO26" s="21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</row>
    <row r="27" spans="1:177" s="22" customFormat="1" ht="26.45" customHeight="1" x14ac:dyDescent="0.2">
      <c r="A27" s="23" t="s">
        <v>183</v>
      </c>
      <c r="B27" s="24">
        <v>19</v>
      </c>
      <c r="C27" s="39" t="s">
        <v>10</v>
      </c>
      <c r="D27" s="143" t="s">
        <v>147</v>
      </c>
      <c r="E27" s="77" t="s">
        <v>254</v>
      </c>
      <c r="F27" s="126">
        <v>0</v>
      </c>
      <c r="G27" s="185" t="str">
        <f t="shared" si="3"/>
        <v/>
      </c>
      <c r="H27" s="152">
        <v>269.32</v>
      </c>
      <c r="I27" s="187" t="str">
        <f t="shared" si="4"/>
        <v/>
      </c>
      <c r="J27" s="152">
        <v>213</v>
      </c>
      <c r="K27" s="187" t="str">
        <f t="shared" si="0"/>
        <v/>
      </c>
      <c r="L27" s="152">
        <v>312.5</v>
      </c>
      <c r="M27" s="187" t="str">
        <f t="shared" si="1"/>
        <v/>
      </c>
      <c r="N27" s="152">
        <v>213</v>
      </c>
      <c r="O27" s="188" t="str">
        <f t="shared" si="2"/>
        <v/>
      </c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  <c r="CO27" s="2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</row>
    <row r="28" spans="1:177" s="22" customFormat="1" ht="26.45" customHeight="1" x14ac:dyDescent="0.2">
      <c r="A28" s="23" t="s">
        <v>183</v>
      </c>
      <c r="B28" s="24">
        <v>20</v>
      </c>
      <c r="C28" s="39" t="s">
        <v>11</v>
      </c>
      <c r="D28" s="94" t="s">
        <v>104</v>
      </c>
      <c r="E28" s="77" t="s">
        <v>254</v>
      </c>
      <c r="F28" s="126">
        <v>0</v>
      </c>
      <c r="G28" s="185" t="str">
        <f t="shared" si="3"/>
        <v/>
      </c>
      <c r="H28" s="152">
        <v>16</v>
      </c>
      <c r="I28" s="187" t="str">
        <f t="shared" si="4"/>
        <v/>
      </c>
      <c r="J28" s="152">
        <v>16</v>
      </c>
      <c r="K28" s="187" t="str">
        <f t="shared" si="0"/>
        <v/>
      </c>
      <c r="L28" s="152">
        <v>22.5</v>
      </c>
      <c r="M28" s="187" t="str">
        <f t="shared" si="1"/>
        <v/>
      </c>
      <c r="N28" s="152">
        <v>18</v>
      </c>
      <c r="O28" s="188" t="str">
        <f t="shared" si="2"/>
        <v/>
      </c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</row>
    <row r="29" spans="1:177" s="22" customFormat="1" ht="26.45" customHeight="1" x14ac:dyDescent="0.2">
      <c r="A29" s="23" t="s">
        <v>183</v>
      </c>
      <c r="B29" s="24">
        <v>21</v>
      </c>
      <c r="C29" s="39" t="s">
        <v>12</v>
      </c>
      <c r="D29" s="94" t="s">
        <v>291</v>
      </c>
      <c r="E29" s="77" t="s">
        <v>254</v>
      </c>
      <c r="F29" s="126">
        <v>0</v>
      </c>
      <c r="G29" s="185" t="str">
        <f t="shared" si="3"/>
        <v/>
      </c>
      <c r="H29" s="152">
        <v>150</v>
      </c>
      <c r="I29" s="187" t="str">
        <f t="shared" si="4"/>
        <v/>
      </c>
      <c r="J29" s="152">
        <v>120</v>
      </c>
      <c r="K29" s="187" t="str">
        <f t="shared" si="0"/>
        <v/>
      </c>
      <c r="L29" s="152">
        <v>0</v>
      </c>
      <c r="M29" s="187" t="str">
        <f t="shared" si="1"/>
        <v/>
      </c>
      <c r="N29" s="152">
        <v>120</v>
      </c>
      <c r="O29" s="188" t="str">
        <f t="shared" si="2"/>
        <v/>
      </c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1"/>
      <c r="DC29" s="21"/>
      <c r="DD29" s="21"/>
      <c r="DE29" s="21"/>
      <c r="DF29" s="21"/>
      <c r="DG29" s="21"/>
      <c r="DH29" s="21"/>
      <c r="DI29" s="21"/>
      <c r="DJ29" s="21"/>
      <c r="DK29" s="21"/>
      <c r="DL29" s="21"/>
      <c r="DM29" s="21"/>
      <c r="DN29" s="21"/>
      <c r="DO29" s="21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</row>
    <row r="30" spans="1:177" s="22" customFormat="1" ht="26.45" customHeight="1" x14ac:dyDescent="0.2">
      <c r="A30" s="23" t="s">
        <v>183</v>
      </c>
      <c r="B30" s="24">
        <v>22</v>
      </c>
      <c r="C30" s="39" t="s">
        <v>13</v>
      </c>
      <c r="D30" s="143" t="s">
        <v>204</v>
      </c>
      <c r="E30" s="77" t="s">
        <v>254</v>
      </c>
      <c r="F30" s="126">
        <v>0</v>
      </c>
      <c r="G30" s="206" t="str">
        <f t="shared" si="3"/>
        <v/>
      </c>
      <c r="H30" s="152">
        <v>240</v>
      </c>
      <c r="I30" s="187" t="str">
        <f t="shared" si="4"/>
        <v/>
      </c>
      <c r="J30" s="152">
        <v>120</v>
      </c>
      <c r="K30" s="187" t="str">
        <f t="shared" si="0"/>
        <v/>
      </c>
      <c r="L30" s="152">
        <v>120</v>
      </c>
      <c r="M30" s="187" t="str">
        <f t="shared" si="1"/>
        <v/>
      </c>
      <c r="N30" s="152">
        <v>240</v>
      </c>
      <c r="O30" s="188" t="str">
        <f t="shared" si="2"/>
        <v/>
      </c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1"/>
      <c r="DC30" s="21"/>
      <c r="DD30" s="21"/>
      <c r="DE30" s="21"/>
      <c r="DF30" s="21"/>
      <c r="DG30" s="21"/>
      <c r="DH30" s="21"/>
      <c r="DI30" s="21"/>
      <c r="DJ30" s="21"/>
      <c r="DK30" s="21"/>
      <c r="DL30" s="21"/>
      <c r="DM30" s="21"/>
      <c r="DN30" s="21"/>
      <c r="DO30" s="21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</row>
    <row r="31" spans="1:177" s="22" customFormat="1" ht="26.45" customHeight="1" x14ac:dyDescent="0.2">
      <c r="A31" s="23" t="s">
        <v>183</v>
      </c>
      <c r="B31" s="24">
        <v>23</v>
      </c>
      <c r="C31" s="39" t="s">
        <v>292</v>
      </c>
      <c r="D31" s="143" t="s">
        <v>118</v>
      </c>
      <c r="E31" s="77" t="s">
        <v>254</v>
      </c>
      <c r="F31" s="126">
        <v>0</v>
      </c>
      <c r="G31" s="185" t="str">
        <f t="shared" si="3"/>
        <v/>
      </c>
      <c r="H31" s="152">
        <v>120</v>
      </c>
      <c r="I31" s="187" t="str">
        <f t="shared" si="4"/>
        <v/>
      </c>
      <c r="J31" s="152">
        <v>0</v>
      </c>
      <c r="K31" s="187" t="str">
        <f t="shared" si="0"/>
        <v/>
      </c>
      <c r="L31" s="152">
        <v>0</v>
      </c>
      <c r="M31" s="187" t="str">
        <f t="shared" si="1"/>
        <v/>
      </c>
      <c r="N31" s="152">
        <v>0</v>
      </c>
      <c r="O31" s="188" t="str">
        <f t="shared" si="2"/>
        <v/>
      </c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1"/>
      <c r="DC31" s="21"/>
      <c r="DD31" s="21"/>
      <c r="DE31" s="21"/>
      <c r="DF31" s="21"/>
      <c r="DG31" s="21"/>
      <c r="DH31" s="21"/>
      <c r="DI31" s="21"/>
      <c r="DJ31" s="21"/>
      <c r="DK31" s="21"/>
      <c r="DL31" s="21"/>
      <c r="DM31" s="21"/>
      <c r="DN31" s="21"/>
      <c r="DO31" s="21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</row>
    <row r="32" spans="1:177" s="22" customFormat="1" ht="26.45" customHeight="1" x14ac:dyDescent="0.2">
      <c r="A32" s="23" t="s">
        <v>183</v>
      </c>
      <c r="B32" s="24">
        <v>24</v>
      </c>
      <c r="C32" s="39" t="s">
        <v>14</v>
      </c>
      <c r="D32" s="94" t="s">
        <v>105</v>
      </c>
      <c r="E32" s="77" t="s">
        <v>254</v>
      </c>
      <c r="F32" s="126">
        <v>0</v>
      </c>
      <c r="G32" s="185" t="str">
        <f t="shared" si="3"/>
        <v/>
      </c>
      <c r="H32" s="152">
        <v>56</v>
      </c>
      <c r="I32" s="187" t="str">
        <f>IF(OR(F32="",F32=0,F32=" "),"",H32*$G32)</f>
        <v/>
      </c>
      <c r="J32" s="152">
        <v>238</v>
      </c>
      <c r="K32" s="187" t="str">
        <f t="shared" si="0"/>
        <v/>
      </c>
      <c r="L32" s="152">
        <v>238</v>
      </c>
      <c r="M32" s="187" t="str">
        <f t="shared" si="1"/>
        <v/>
      </c>
      <c r="N32" s="152">
        <v>238</v>
      </c>
      <c r="O32" s="188" t="str">
        <f t="shared" si="2"/>
        <v/>
      </c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</row>
    <row r="33" spans="1:177" s="22" customFormat="1" ht="26.45" customHeight="1" x14ac:dyDescent="0.2">
      <c r="A33" s="23" t="s">
        <v>183</v>
      </c>
      <c r="B33" s="26" t="s">
        <v>293</v>
      </c>
      <c r="C33" s="288" t="s">
        <v>15</v>
      </c>
      <c r="D33" s="143" t="s">
        <v>106</v>
      </c>
      <c r="E33" s="294" t="s">
        <v>254</v>
      </c>
      <c r="F33" s="292">
        <v>0</v>
      </c>
      <c r="G33" s="293" t="str">
        <f>IF(OR(F33="",F33=0,F33=" "),"",F33/1000)</f>
        <v/>
      </c>
      <c r="H33" s="289">
        <v>120</v>
      </c>
      <c r="I33" s="160" t="str">
        <f>IF($D$160="","  ","  ")</f>
        <v xml:space="preserve">  </v>
      </c>
      <c r="J33" s="289">
        <v>120</v>
      </c>
      <c r="K33" s="290" t="str">
        <f>IF(OR(F33="",F33=0,),"",J33*$G33)</f>
        <v/>
      </c>
      <c r="L33" s="289">
        <v>115</v>
      </c>
      <c r="M33" s="290" t="str">
        <f>IF(OR(F33="",F33=0,),"",L33*$G33)</f>
        <v/>
      </c>
      <c r="N33" s="289">
        <v>100</v>
      </c>
      <c r="O33" s="285" t="str">
        <f>IF(OR(F33="",F33=0,),"",N33*$G33)</f>
        <v/>
      </c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</row>
    <row r="34" spans="1:177" s="22" customFormat="1" ht="26.45" customHeight="1" x14ac:dyDescent="0.2">
      <c r="A34" s="23" t="s">
        <v>183</v>
      </c>
      <c r="B34" s="26" t="s">
        <v>294</v>
      </c>
      <c r="C34" s="288"/>
      <c r="D34" s="143" t="s">
        <v>107</v>
      </c>
      <c r="E34" s="294"/>
      <c r="F34" s="292"/>
      <c r="G34" s="293"/>
      <c r="H34" s="289"/>
      <c r="I34" s="161" t="str">
        <f>IF($D$160="","  ","  ")</f>
        <v xml:space="preserve">  </v>
      </c>
      <c r="J34" s="289"/>
      <c r="K34" s="290"/>
      <c r="L34" s="289"/>
      <c r="M34" s="290"/>
      <c r="N34" s="289"/>
      <c r="O34" s="285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7"/>
      <c r="AF34" s="21"/>
      <c r="AG34" s="21"/>
      <c r="AH34" s="27"/>
      <c r="AI34" s="21"/>
      <c r="AJ34" s="21"/>
      <c r="AK34" s="21"/>
      <c r="AL34" s="21"/>
      <c r="AM34" s="21"/>
      <c r="AN34" s="21"/>
      <c r="AO34" s="21"/>
      <c r="AP34" s="21"/>
      <c r="AQ34" s="27"/>
      <c r="AR34" s="21"/>
      <c r="AS34" s="21"/>
      <c r="AT34" s="21"/>
      <c r="AU34" s="21"/>
      <c r="AV34" s="27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</row>
    <row r="35" spans="1:177" s="22" customFormat="1" ht="26.45" customHeight="1" x14ac:dyDescent="0.2">
      <c r="A35" s="23" t="s">
        <v>183</v>
      </c>
      <c r="B35" s="26" t="s">
        <v>295</v>
      </c>
      <c r="C35" s="288"/>
      <c r="D35" s="143" t="s">
        <v>108</v>
      </c>
      <c r="E35" s="294"/>
      <c r="F35" s="292"/>
      <c r="G35" s="293"/>
      <c r="H35" s="289"/>
      <c r="I35" s="161" t="str">
        <f>IF($D$160="","  ","  ")</f>
        <v xml:space="preserve">  </v>
      </c>
      <c r="J35" s="289"/>
      <c r="K35" s="290"/>
      <c r="L35" s="289"/>
      <c r="M35" s="290"/>
      <c r="N35" s="289"/>
      <c r="O35" s="285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</row>
    <row r="36" spans="1:177" s="22" customFormat="1" ht="32.450000000000003" customHeight="1" x14ac:dyDescent="0.2">
      <c r="A36" s="23" t="s">
        <v>183</v>
      </c>
      <c r="B36" s="26" t="s">
        <v>296</v>
      </c>
      <c r="C36" s="288"/>
      <c r="D36" s="94" t="s">
        <v>109</v>
      </c>
      <c r="E36" s="294"/>
      <c r="F36" s="292"/>
      <c r="G36" s="293"/>
      <c r="H36" s="289"/>
      <c r="I36" s="190" t="str">
        <f>IF(OR(F33="",F33=0,F33=" "),"",H33*$G33)</f>
        <v/>
      </c>
      <c r="J36" s="289"/>
      <c r="K36" s="290"/>
      <c r="L36" s="289"/>
      <c r="M36" s="290"/>
      <c r="N36" s="289"/>
      <c r="O36" s="285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</row>
    <row r="37" spans="1:177" s="22" customFormat="1" ht="26.45" customHeight="1" x14ac:dyDescent="0.2">
      <c r="A37" s="23" t="s">
        <v>183</v>
      </c>
      <c r="B37" s="26" t="s">
        <v>297</v>
      </c>
      <c r="C37" s="288"/>
      <c r="D37" s="143" t="s">
        <v>195</v>
      </c>
      <c r="E37" s="294"/>
      <c r="F37" s="292"/>
      <c r="G37" s="293"/>
      <c r="H37" s="289"/>
      <c r="I37" s="161" t="str">
        <f>IF($D$160="","  ","  ")</f>
        <v xml:space="preserve">  </v>
      </c>
      <c r="J37" s="289"/>
      <c r="K37" s="290"/>
      <c r="L37" s="289"/>
      <c r="M37" s="290"/>
      <c r="N37" s="289"/>
      <c r="O37" s="285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</row>
    <row r="38" spans="1:177" s="22" customFormat="1" ht="26.45" customHeight="1" x14ac:dyDescent="0.2">
      <c r="A38" s="23" t="s">
        <v>183</v>
      </c>
      <c r="B38" s="26">
        <v>25.6</v>
      </c>
      <c r="C38" s="288"/>
      <c r="D38" s="143" t="s">
        <v>278</v>
      </c>
      <c r="E38" s="294"/>
      <c r="F38" s="292"/>
      <c r="G38" s="293"/>
      <c r="H38" s="289"/>
      <c r="I38" s="161" t="str">
        <f>IF($D$160="","  ","  ")</f>
        <v xml:space="preserve">  </v>
      </c>
      <c r="J38" s="289"/>
      <c r="K38" s="290"/>
      <c r="L38" s="289"/>
      <c r="M38" s="290"/>
      <c r="N38" s="289"/>
      <c r="O38" s="285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  <c r="CO38" s="21"/>
      <c r="CP38" s="21"/>
      <c r="CQ38" s="21"/>
      <c r="CR38" s="21"/>
      <c r="CS38" s="21"/>
      <c r="CT38" s="21"/>
      <c r="CU38" s="21"/>
      <c r="CV38" s="21"/>
      <c r="CW38" s="21"/>
      <c r="CX38" s="21"/>
      <c r="CY38" s="21"/>
      <c r="CZ38" s="21"/>
      <c r="DA38" s="21"/>
      <c r="DB38" s="21"/>
      <c r="DC38" s="21"/>
      <c r="DD38" s="21"/>
      <c r="DE38" s="21"/>
      <c r="DF38" s="21"/>
      <c r="DG38" s="21"/>
      <c r="DH38" s="21"/>
      <c r="DI38" s="21"/>
      <c r="DJ38" s="21"/>
      <c r="DK38" s="21"/>
      <c r="DL38" s="21"/>
      <c r="DM38" s="21"/>
      <c r="DN38" s="21"/>
      <c r="DO38" s="21"/>
      <c r="DP38" s="21"/>
      <c r="DQ38" s="21"/>
      <c r="DR38" s="21"/>
      <c r="DS38" s="21"/>
      <c r="DT38" s="21"/>
      <c r="DU38" s="21"/>
      <c r="DV38" s="21"/>
      <c r="DW38" s="21"/>
      <c r="DX38" s="21"/>
      <c r="DY38" s="21"/>
      <c r="DZ38" s="21"/>
      <c r="EA38" s="21"/>
      <c r="EB38" s="21"/>
      <c r="EC38" s="21"/>
      <c r="ED38" s="21"/>
      <c r="EE38" s="21"/>
      <c r="EF38" s="21"/>
      <c r="EG38" s="21"/>
      <c r="EH38" s="21"/>
      <c r="EI38" s="21"/>
      <c r="EJ38" s="21"/>
      <c r="EK38" s="21"/>
      <c r="EL38" s="21"/>
      <c r="EM38" s="21"/>
      <c r="EN38" s="21"/>
      <c r="EO38" s="21"/>
      <c r="EP38" s="21"/>
      <c r="EQ38" s="21"/>
      <c r="ER38" s="21"/>
      <c r="ES38" s="21"/>
      <c r="ET38" s="21"/>
      <c r="EU38" s="21"/>
      <c r="EV38" s="21"/>
      <c r="EW38" s="21"/>
      <c r="EX38" s="21"/>
      <c r="EY38" s="21"/>
      <c r="EZ38" s="21"/>
      <c r="FA38" s="21"/>
      <c r="FB38" s="21"/>
      <c r="FC38" s="21"/>
      <c r="FD38" s="21"/>
      <c r="FE38" s="21"/>
      <c r="FF38" s="21"/>
      <c r="FG38" s="21"/>
      <c r="FH38" s="21"/>
      <c r="FI38" s="21"/>
      <c r="FJ38" s="21"/>
      <c r="FK38" s="21"/>
      <c r="FL38" s="21"/>
      <c r="FM38" s="21"/>
      <c r="FN38" s="21"/>
      <c r="FO38" s="21"/>
      <c r="FP38" s="21"/>
      <c r="FQ38" s="21"/>
      <c r="FR38" s="21"/>
      <c r="FS38" s="21"/>
      <c r="FT38" s="21"/>
      <c r="FU38" s="21"/>
    </row>
    <row r="39" spans="1:177" s="22" customFormat="1" ht="26.45" customHeight="1" x14ac:dyDescent="0.2">
      <c r="A39" s="23" t="s">
        <v>183</v>
      </c>
      <c r="B39" s="26">
        <v>25.7</v>
      </c>
      <c r="C39" s="288"/>
      <c r="D39" s="143" t="s">
        <v>273</v>
      </c>
      <c r="E39" s="294"/>
      <c r="F39" s="292"/>
      <c r="G39" s="293"/>
      <c r="H39" s="289"/>
      <c r="I39" s="161" t="str">
        <f>IF($D$160="","  ","  ")</f>
        <v xml:space="preserve">  </v>
      </c>
      <c r="J39" s="289"/>
      <c r="K39" s="290"/>
      <c r="L39" s="289"/>
      <c r="M39" s="290"/>
      <c r="N39" s="289"/>
      <c r="O39" s="285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  <c r="CQ39" s="21"/>
      <c r="CR39" s="21"/>
      <c r="CS39" s="21"/>
      <c r="CT39" s="21"/>
      <c r="CU39" s="21"/>
      <c r="CV39" s="21"/>
      <c r="CW39" s="21"/>
      <c r="CX39" s="21"/>
      <c r="CY39" s="21"/>
      <c r="CZ39" s="21"/>
      <c r="DA39" s="21"/>
      <c r="DB39" s="21"/>
      <c r="DC39" s="21"/>
      <c r="DD39" s="21"/>
      <c r="DE39" s="21"/>
      <c r="DF39" s="21"/>
      <c r="DG39" s="21"/>
      <c r="DH39" s="21"/>
      <c r="DI39" s="21"/>
      <c r="DJ39" s="21"/>
      <c r="DK39" s="21"/>
      <c r="DL39" s="21"/>
      <c r="DM39" s="21"/>
      <c r="DN39" s="21"/>
      <c r="DO39" s="21"/>
      <c r="DP39" s="21"/>
      <c r="DQ39" s="21"/>
      <c r="DR39" s="21"/>
      <c r="DS39" s="21"/>
      <c r="DT39" s="21"/>
      <c r="DU39" s="21"/>
      <c r="DV39" s="21"/>
      <c r="DW39" s="21"/>
      <c r="DX39" s="21"/>
      <c r="DY39" s="21"/>
      <c r="DZ39" s="21"/>
      <c r="EA39" s="21"/>
      <c r="EB39" s="21"/>
      <c r="EC39" s="21"/>
      <c r="ED39" s="21"/>
      <c r="EE39" s="21"/>
      <c r="EF39" s="21"/>
      <c r="EG39" s="21"/>
      <c r="EH39" s="21"/>
      <c r="EI39" s="21"/>
      <c r="EJ39" s="21"/>
      <c r="EK39" s="21"/>
      <c r="EL39" s="21"/>
      <c r="EM39" s="21"/>
      <c r="EN39" s="21"/>
      <c r="EO39" s="21"/>
      <c r="EP39" s="21"/>
      <c r="EQ39" s="21"/>
      <c r="ER39" s="21"/>
      <c r="ES39" s="21"/>
      <c r="ET39" s="21"/>
      <c r="EU39" s="21"/>
      <c r="EV39" s="21"/>
      <c r="EW39" s="21"/>
      <c r="EX39" s="21"/>
      <c r="EY39" s="21"/>
      <c r="EZ39" s="21"/>
      <c r="FA39" s="21"/>
      <c r="FB39" s="21"/>
      <c r="FC39" s="21"/>
      <c r="FD39" s="21"/>
      <c r="FE39" s="21"/>
      <c r="FF39" s="21"/>
      <c r="FG39" s="21"/>
      <c r="FH39" s="21"/>
      <c r="FI39" s="21"/>
      <c r="FJ39" s="21"/>
      <c r="FK39" s="21"/>
      <c r="FL39" s="21"/>
      <c r="FM39" s="21"/>
      <c r="FN39" s="21"/>
      <c r="FO39" s="21"/>
      <c r="FP39" s="21"/>
      <c r="FQ39" s="21"/>
      <c r="FR39" s="21"/>
      <c r="FS39" s="21"/>
      <c r="FT39" s="21"/>
      <c r="FU39" s="21"/>
    </row>
    <row r="40" spans="1:177" s="22" customFormat="1" ht="26.45" customHeight="1" x14ac:dyDescent="0.2">
      <c r="A40" s="23" t="s">
        <v>183</v>
      </c>
      <c r="B40" s="26">
        <v>25.8</v>
      </c>
      <c r="C40" s="288"/>
      <c r="D40" s="143" t="s">
        <v>274</v>
      </c>
      <c r="E40" s="294"/>
      <c r="F40" s="292"/>
      <c r="G40" s="293"/>
      <c r="H40" s="289"/>
      <c r="I40" s="161" t="str">
        <f>IF($D$160="","  ","  ")</f>
        <v xml:space="preserve">  </v>
      </c>
      <c r="J40" s="289"/>
      <c r="K40" s="290"/>
      <c r="L40" s="289"/>
      <c r="M40" s="290"/>
      <c r="N40" s="289"/>
      <c r="O40" s="285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  <c r="CO40" s="21"/>
      <c r="CP40" s="21"/>
      <c r="CQ40" s="21"/>
      <c r="CR40" s="21"/>
      <c r="CS40" s="21"/>
      <c r="CT40" s="21"/>
      <c r="CU40" s="21"/>
      <c r="CV40" s="21"/>
      <c r="CW40" s="21"/>
      <c r="CX40" s="21"/>
      <c r="CY40" s="21"/>
      <c r="CZ40" s="21"/>
      <c r="DA40" s="21"/>
      <c r="DB40" s="21"/>
      <c r="DC40" s="21"/>
      <c r="DD40" s="21"/>
      <c r="DE40" s="21"/>
      <c r="DF40" s="21"/>
      <c r="DG40" s="21"/>
      <c r="DH40" s="21"/>
      <c r="DI40" s="21"/>
      <c r="DJ40" s="21"/>
      <c r="DK40" s="21"/>
      <c r="DL40" s="21"/>
      <c r="DM40" s="21"/>
      <c r="DN40" s="21"/>
      <c r="DO40" s="21"/>
      <c r="DP40" s="21"/>
      <c r="DQ40" s="21"/>
      <c r="DR40" s="21"/>
      <c r="DS40" s="21"/>
      <c r="DT40" s="21"/>
      <c r="DU40" s="21"/>
      <c r="DV40" s="21"/>
      <c r="DW40" s="21"/>
      <c r="DX40" s="21"/>
      <c r="DY40" s="21"/>
      <c r="DZ40" s="21"/>
      <c r="EA40" s="21"/>
      <c r="EB40" s="21"/>
      <c r="EC40" s="21"/>
      <c r="ED40" s="21"/>
      <c r="EE40" s="21"/>
      <c r="EF40" s="21"/>
      <c r="EG40" s="21"/>
      <c r="EH40" s="21"/>
      <c r="EI40" s="21"/>
      <c r="EJ40" s="21"/>
      <c r="EK40" s="21"/>
      <c r="EL40" s="21"/>
      <c r="EM40" s="21"/>
      <c r="EN40" s="21"/>
      <c r="EO40" s="21"/>
      <c r="EP40" s="21"/>
      <c r="EQ40" s="21"/>
      <c r="ER40" s="21"/>
      <c r="ES40" s="21"/>
      <c r="ET40" s="21"/>
      <c r="EU40" s="21"/>
      <c r="EV40" s="21"/>
      <c r="EW40" s="21"/>
      <c r="EX40" s="21"/>
      <c r="EY40" s="21"/>
      <c r="EZ40" s="21"/>
      <c r="FA40" s="21"/>
      <c r="FB40" s="21"/>
      <c r="FC40" s="21"/>
      <c r="FD40" s="21"/>
      <c r="FE40" s="21"/>
      <c r="FF40" s="21"/>
      <c r="FG40" s="21"/>
      <c r="FH40" s="21"/>
      <c r="FI40" s="21"/>
      <c r="FJ40" s="21"/>
      <c r="FK40" s="21"/>
      <c r="FL40" s="21"/>
      <c r="FM40" s="21"/>
      <c r="FN40" s="21"/>
      <c r="FO40" s="21"/>
      <c r="FP40" s="21"/>
      <c r="FQ40" s="21"/>
      <c r="FR40" s="21"/>
      <c r="FS40" s="21"/>
      <c r="FT40" s="21"/>
      <c r="FU40" s="21"/>
    </row>
    <row r="41" spans="1:177" s="22" customFormat="1" ht="26.45" customHeight="1" x14ac:dyDescent="0.2">
      <c r="A41" s="23" t="s">
        <v>183</v>
      </c>
      <c r="B41" s="24">
        <v>26</v>
      </c>
      <c r="C41" s="39" t="s">
        <v>16</v>
      </c>
      <c r="D41" s="143" t="s">
        <v>203</v>
      </c>
      <c r="E41" s="76" t="s">
        <v>254</v>
      </c>
      <c r="F41" s="127">
        <v>0</v>
      </c>
      <c r="G41" s="151" t="str">
        <f>IF(OR(F41="",F41=0,F41=" "),"",F41/1000)</f>
        <v/>
      </c>
      <c r="H41" s="152">
        <v>72.5</v>
      </c>
      <c r="I41" s="153" t="str">
        <f>IF(OR(F41="",F41=0,F41=" "),"",H41*$G41)</f>
        <v/>
      </c>
      <c r="J41" s="152">
        <v>72.5</v>
      </c>
      <c r="K41" s="153" t="str">
        <f>IF(OR(F41="",F41=0,),"",J41*$G41)</f>
        <v/>
      </c>
      <c r="L41" s="152">
        <v>77.5</v>
      </c>
      <c r="M41" s="153" t="str">
        <f>IF(OR(F41="",F41=0,),"",L41*$G41)</f>
        <v/>
      </c>
      <c r="N41" s="152">
        <v>92.5</v>
      </c>
      <c r="O41" s="207" t="str">
        <f>IF(OR(F41="",F41=0,),"",N41*$G41)</f>
        <v/>
      </c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  <c r="CB41" s="21"/>
      <c r="CC41" s="21"/>
      <c r="CD41" s="21"/>
      <c r="CE41" s="21"/>
      <c r="CF41" s="21"/>
      <c r="CG41" s="21"/>
      <c r="CH41" s="21"/>
      <c r="CI41" s="21"/>
      <c r="CJ41" s="21"/>
      <c r="CK41" s="21"/>
      <c r="CL41" s="21"/>
      <c r="CM41" s="21"/>
      <c r="CN41" s="21"/>
      <c r="CO41" s="21"/>
      <c r="CP41" s="21"/>
      <c r="CQ41" s="21"/>
      <c r="CR41" s="21"/>
      <c r="CS41" s="21"/>
      <c r="CT41" s="21"/>
      <c r="CU41" s="21"/>
      <c r="CV41" s="21"/>
      <c r="CW41" s="21"/>
      <c r="CX41" s="21"/>
      <c r="CY41" s="21"/>
      <c r="CZ41" s="21"/>
      <c r="DA41" s="21"/>
      <c r="DB41" s="21"/>
      <c r="DC41" s="21"/>
      <c r="DD41" s="21"/>
      <c r="DE41" s="21"/>
      <c r="DF41" s="21"/>
      <c r="DG41" s="21"/>
      <c r="DH41" s="21"/>
      <c r="DI41" s="21"/>
      <c r="DJ41" s="21"/>
      <c r="DK41" s="21"/>
      <c r="DL41" s="21"/>
      <c r="DM41" s="21"/>
      <c r="DN41" s="21"/>
      <c r="DO41" s="21"/>
      <c r="DP41" s="21"/>
      <c r="DQ41" s="21"/>
      <c r="DR41" s="21"/>
      <c r="DS41" s="21"/>
      <c r="DT41" s="21"/>
      <c r="DU41" s="21"/>
      <c r="DV41" s="21"/>
      <c r="DW41" s="21"/>
      <c r="DX41" s="21"/>
      <c r="DY41" s="21"/>
      <c r="DZ41" s="21"/>
      <c r="EA41" s="21"/>
      <c r="EB41" s="21"/>
      <c r="EC41" s="21"/>
      <c r="ED41" s="21"/>
      <c r="EE41" s="21"/>
      <c r="EF41" s="21"/>
      <c r="EG41" s="21"/>
      <c r="EH41" s="21"/>
      <c r="EI41" s="21"/>
      <c r="EJ41" s="21"/>
      <c r="EK41" s="21"/>
      <c r="EL41" s="21"/>
      <c r="EM41" s="21"/>
      <c r="EN41" s="21"/>
      <c r="EO41" s="21"/>
      <c r="EP41" s="21"/>
      <c r="EQ41" s="21"/>
      <c r="ER41" s="21"/>
      <c r="ES41" s="21"/>
      <c r="ET41" s="21"/>
      <c r="EU41" s="21"/>
      <c r="EV41" s="21"/>
      <c r="EW41" s="21"/>
      <c r="EX41" s="21"/>
      <c r="EY41" s="21"/>
      <c r="EZ41" s="21"/>
      <c r="FA41" s="21"/>
      <c r="FB41" s="21"/>
      <c r="FC41" s="21"/>
      <c r="FD41" s="21"/>
      <c r="FE41" s="21"/>
      <c r="FF41" s="21"/>
      <c r="FG41" s="21"/>
      <c r="FH41" s="21"/>
      <c r="FI41" s="21"/>
      <c r="FJ41" s="21"/>
      <c r="FK41" s="21"/>
      <c r="FL41" s="21"/>
      <c r="FM41" s="21"/>
      <c r="FN41" s="21"/>
      <c r="FO41" s="21"/>
      <c r="FP41" s="21"/>
      <c r="FQ41" s="21"/>
      <c r="FR41" s="21"/>
      <c r="FS41" s="21"/>
      <c r="FT41" s="21"/>
      <c r="FU41" s="21"/>
    </row>
    <row r="42" spans="1:177" s="22" customFormat="1" ht="26.45" customHeight="1" x14ac:dyDescent="0.2">
      <c r="A42" s="23" t="s">
        <v>183</v>
      </c>
      <c r="B42" s="26" t="s">
        <v>298</v>
      </c>
      <c r="C42" s="288" t="s">
        <v>17</v>
      </c>
      <c r="D42" s="143" t="s">
        <v>299</v>
      </c>
      <c r="E42" s="274" t="s">
        <v>254</v>
      </c>
      <c r="F42" s="292">
        <v>0</v>
      </c>
      <c r="G42" s="293" t="str">
        <f>IF(OR(F42="",F42=0,F42=" "),"",F42/1000)</f>
        <v/>
      </c>
      <c r="H42" s="289">
        <v>3150</v>
      </c>
      <c r="I42" s="160" t="str">
        <f>IF($D$160="","  ","  ")</f>
        <v xml:space="preserve">  </v>
      </c>
      <c r="J42" s="289">
        <v>3150</v>
      </c>
      <c r="K42" s="290" t="str">
        <f>IF(OR(F42="",F42=0,),"",J42*$G42)</f>
        <v/>
      </c>
      <c r="L42" s="289">
        <v>3150</v>
      </c>
      <c r="M42" s="290" t="str">
        <f>IF(OR(F42="",F42=0,),"",L42*$G42)</f>
        <v/>
      </c>
      <c r="N42" s="289">
        <v>3150</v>
      </c>
      <c r="O42" s="285" t="str">
        <f>IF(OR(F42="",F42=0,),"",N42*$G42)</f>
        <v/>
      </c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21"/>
      <c r="EB42" s="21"/>
      <c r="EC42" s="21"/>
      <c r="ED42" s="21"/>
      <c r="EE42" s="21"/>
      <c r="EF42" s="21"/>
      <c r="EG42" s="21"/>
      <c r="EH42" s="21"/>
      <c r="EI42" s="21"/>
      <c r="EJ42" s="21"/>
      <c r="EK42" s="21"/>
      <c r="EL42" s="21"/>
      <c r="EM42" s="21"/>
      <c r="EN42" s="21"/>
      <c r="EO42" s="21"/>
      <c r="EP42" s="21"/>
      <c r="EQ42" s="21"/>
      <c r="ER42" s="21"/>
      <c r="ES42" s="21"/>
      <c r="ET42" s="21"/>
      <c r="EU42" s="21"/>
      <c r="EV42" s="21"/>
      <c r="EW42" s="21"/>
      <c r="EX42" s="21"/>
      <c r="EY42" s="21"/>
      <c r="EZ42" s="21"/>
      <c r="FA42" s="21"/>
      <c r="FB42" s="21"/>
      <c r="FC42" s="21"/>
      <c r="FD42" s="21"/>
      <c r="FE42" s="21"/>
      <c r="FF42" s="21"/>
      <c r="FG42" s="21"/>
      <c r="FH42" s="21"/>
      <c r="FI42" s="21"/>
      <c r="FJ42" s="21"/>
      <c r="FK42" s="21"/>
      <c r="FL42" s="21"/>
      <c r="FM42" s="21"/>
      <c r="FN42" s="21"/>
      <c r="FO42" s="21"/>
      <c r="FP42" s="21"/>
      <c r="FQ42" s="21"/>
      <c r="FR42" s="21"/>
      <c r="FS42" s="21"/>
      <c r="FT42" s="21"/>
      <c r="FU42" s="21"/>
    </row>
    <row r="43" spans="1:177" s="22" customFormat="1" ht="26.45" customHeight="1" x14ac:dyDescent="0.2">
      <c r="A43" s="23" t="s">
        <v>183</v>
      </c>
      <c r="B43" s="26" t="s">
        <v>300</v>
      </c>
      <c r="C43" s="288"/>
      <c r="D43" s="143" t="s">
        <v>301</v>
      </c>
      <c r="E43" s="274"/>
      <c r="F43" s="292"/>
      <c r="G43" s="293"/>
      <c r="H43" s="289"/>
      <c r="I43" s="161" t="str">
        <f>IF($D$160="","  ","  ")</f>
        <v xml:space="preserve">  </v>
      </c>
      <c r="J43" s="289"/>
      <c r="K43" s="290"/>
      <c r="L43" s="289"/>
      <c r="M43" s="290"/>
      <c r="N43" s="289"/>
      <c r="O43" s="285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</row>
    <row r="44" spans="1:177" s="22" customFormat="1" ht="26.45" customHeight="1" x14ac:dyDescent="0.2">
      <c r="A44" s="23" t="s">
        <v>183</v>
      </c>
      <c r="B44" s="26" t="s">
        <v>302</v>
      </c>
      <c r="C44" s="288"/>
      <c r="D44" s="143" t="s">
        <v>303</v>
      </c>
      <c r="E44" s="274"/>
      <c r="F44" s="292"/>
      <c r="G44" s="293"/>
      <c r="H44" s="289"/>
      <c r="I44" s="161" t="str">
        <f>IF(OR(F42="",F42=0,F42=" "),"",H42*$G42)</f>
        <v/>
      </c>
      <c r="J44" s="289"/>
      <c r="K44" s="290"/>
      <c r="L44" s="289"/>
      <c r="M44" s="290"/>
      <c r="N44" s="289"/>
      <c r="O44" s="285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</row>
    <row r="45" spans="1:177" s="22" customFormat="1" ht="26.45" customHeight="1" x14ac:dyDescent="0.2">
      <c r="A45" s="23" t="s">
        <v>183</v>
      </c>
      <c r="B45" s="26" t="s">
        <v>304</v>
      </c>
      <c r="C45" s="288"/>
      <c r="D45" s="94" t="s">
        <v>112</v>
      </c>
      <c r="E45" s="274"/>
      <c r="F45" s="292"/>
      <c r="G45" s="293"/>
      <c r="H45" s="289"/>
      <c r="I45" s="161" t="str">
        <f>IF($D$160="","  ","  ")</f>
        <v xml:space="preserve">  </v>
      </c>
      <c r="J45" s="289"/>
      <c r="K45" s="290"/>
      <c r="L45" s="289"/>
      <c r="M45" s="290"/>
      <c r="N45" s="289"/>
      <c r="O45" s="285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  <c r="BI45" s="21"/>
      <c r="BJ45" s="21"/>
      <c r="BK45" s="21"/>
      <c r="BL45" s="21"/>
      <c r="BM45" s="21"/>
      <c r="BN45" s="21"/>
      <c r="BO45" s="21"/>
      <c r="BP45" s="21"/>
      <c r="BQ45" s="21"/>
      <c r="BR45" s="21"/>
      <c r="BS45" s="21"/>
      <c r="BT45" s="21"/>
      <c r="BU45" s="21"/>
      <c r="BV45" s="21"/>
      <c r="BW45" s="21"/>
      <c r="BX45" s="21"/>
      <c r="BY45" s="21"/>
      <c r="BZ45" s="21"/>
      <c r="CA45" s="21"/>
      <c r="CB45" s="21"/>
      <c r="CC45" s="21"/>
      <c r="CD45" s="21"/>
      <c r="CE45" s="21"/>
      <c r="CF45" s="21"/>
      <c r="CG45" s="21"/>
      <c r="CH45" s="21"/>
      <c r="CI45" s="21"/>
      <c r="CJ45" s="21"/>
      <c r="CK45" s="21"/>
      <c r="CL45" s="21"/>
      <c r="CM45" s="21"/>
      <c r="CN45" s="21"/>
      <c r="CO45" s="21"/>
      <c r="CP45" s="21"/>
      <c r="CQ45" s="21"/>
      <c r="CR45" s="21"/>
      <c r="CS45" s="21"/>
      <c r="CT45" s="21"/>
      <c r="CU45" s="21"/>
      <c r="CV45" s="21"/>
      <c r="CW45" s="21"/>
      <c r="CX45" s="21"/>
      <c r="CY45" s="21"/>
      <c r="CZ45" s="21"/>
      <c r="DA45" s="21"/>
      <c r="DB45" s="21"/>
      <c r="DC45" s="21"/>
      <c r="DD45" s="21"/>
      <c r="DE45" s="21"/>
      <c r="DF45" s="21"/>
      <c r="DG45" s="21"/>
      <c r="DH45" s="21"/>
      <c r="DI45" s="21"/>
      <c r="DJ45" s="21"/>
      <c r="DK45" s="21"/>
      <c r="DL45" s="21"/>
      <c r="DM45" s="21"/>
      <c r="DN45" s="21"/>
      <c r="DO45" s="21"/>
      <c r="DP45" s="21"/>
      <c r="DQ45" s="21"/>
      <c r="DR45" s="21"/>
      <c r="DS45" s="21"/>
      <c r="DT45" s="21"/>
      <c r="DU45" s="21"/>
      <c r="DV45" s="21"/>
      <c r="DW45" s="21"/>
      <c r="DX45" s="21"/>
      <c r="DY45" s="21"/>
      <c r="DZ45" s="21"/>
      <c r="EA45" s="21"/>
      <c r="EB45" s="21"/>
      <c r="EC45" s="21"/>
      <c r="ED45" s="21"/>
      <c r="EE45" s="21"/>
      <c r="EF45" s="21"/>
      <c r="EG45" s="21"/>
      <c r="EH45" s="21"/>
      <c r="EI45" s="21"/>
      <c r="EJ45" s="21"/>
      <c r="EK45" s="21"/>
      <c r="EL45" s="21"/>
      <c r="EM45" s="21"/>
      <c r="EN45" s="21"/>
      <c r="EO45" s="21"/>
      <c r="EP45" s="21"/>
      <c r="EQ45" s="21"/>
      <c r="ER45" s="21"/>
      <c r="ES45" s="21"/>
      <c r="ET45" s="21"/>
      <c r="EU45" s="21"/>
      <c r="EV45" s="21"/>
      <c r="EW45" s="21"/>
      <c r="EX45" s="21"/>
      <c r="EY45" s="21"/>
      <c r="EZ45" s="21"/>
      <c r="FA45" s="21"/>
      <c r="FB45" s="21"/>
      <c r="FC45" s="21"/>
      <c r="FD45" s="21"/>
      <c r="FE45" s="21"/>
      <c r="FF45" s="21"/>
      <c r="FG45" s="21"/>
      <c r="FH45" s="21"/>
      <c r="FI45" s="21"/>
      <c r="FJ45" s="21"/>
      <c r="FK45" s="21"/>
      <c r="FL45" s="21"/>
      <c r="FM45" s="21"/>
      <c r="FN45" s="21"/>
      <c r="FO45" s="21"/>
      <c r="FP45" s="21"/>
      <c r="FQ45" s="21"/>
      <c r="FR45" s="21"/>
      <c r="FS45" s="21"/>
      <c r="FT45" s="21"/>
      <c r="FU45" s="21"/>
    </row>
    <row r="46" spans="1:177" s="22" customFormat="1" ht="26.45" customHeight="1" x14ac:dyDescent="0.2">
      <c r="A46" s="23" t="s">
        <v>183</v>
      </c>
      <c r="B46" s="26" t="s">
        <v>305</v>
      </c>
      <c r="C46" s="288"/>
      <c r="D46" s="143" t="s">
        <v>306</v>
      </c>
      <c r="E46" s="274"/>
      <c r="F46" s="292"/>
      <c r="G46" s="293"/>
      <c r="H46" s="289"/>
      <c r="I46" s="161" t="str">
        <f>IF($D$160="","  ","  ")</f>
        <v xml:space="preserve">  </v>
      </c>
      <c r="J46" s="289"/>
      <c r="K46" s="290"/>
      <c r="L46" s="289"/>
      <c r="M46" s="290"/>
      <c r="N46" s="289"/>
      <c r="O46" s="285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</row>
    <row r="47" spans="1:177" s="22" customFormat="1" ht="26.45" customHeight="1" x14ac:dyDescent="0.2">
      <c r="A47" s="23" t="s">
        <v>183</v>
      </c>
      <c r="B47" s="24">
        <v>28</v>
      </c>
      <c r="C47" s="39" t="s">
        <v>18</v>
      </c>
      <c r="D47" s="94" t="s">
        <v>153</v>
      </c>
      <c r="E47" s="77" t="s">
        <v>254</v>
      </c>
      <c r="F47" s="127">
        <v>0</v>
      </c>
      <c r="G47" s="151" t="str">
        <f>IF(OR(F47="",F47=0,F47=" "),"",F47/1000)</f>
        <v/>
      </c>
      <c r="H47" s="189">
        <v>32.4</v>
      </c>
      <c r="I47" s="153" t="str">
        <f>IF(OR(F47="",F47=0,F47=" "),"",H47*$G47)</f>
        <v/>
      </c>
      <c r="J47" s="189">
        <v>0</v>
      </c>
      <c r="K47" s="153" t="str">
        <f>IF(OR(F47="",F47=0,),"",J47*$G47)</f>
        <v/>
      </c>
      <c r="L47" s="189">
        <v>0</v>
      </c>
      <c r="M47" s="153" t="str">
        <f>IF(OR(F47="",F47=0,),"",L47*$G47)</f>
        <v/>
      </c>
      <c r="N47" s="189">
        <v>54</v>
      </c>
      <c r="O47" s="154" t="str">
        <f>IF(OR(F47="",F47=0,),"",N47*$G47)</f>
        <v/>
      </c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1"/>
      <c r="DA47" s="21"/>
      <c r="DB47" s="21"/>
      <c r="DC47" s="21"/>
      <c r="DD47" s="21"/>
      <c r="DE47" s="21"/>
      <c r="DF47" s="21"/>
      <c r="DG47" s="21"/>
      <c r="DH47" s="21"/>
      <c r="DI47" s="21"/>
      <c r="DJ47" s="21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21"/>
      <c r="EV47" s="21"/>
      <c r="EW47" s="21"/>
      <c r="EX47" s="21"/>
      <c r="EY47" s="21"/>
      <c r="EZ47" s="21"/>
      <c r="FA47" s="21"/>
      <c r="FB47" s="21"/>
      <c r="FC47" s="21"/>
      <c r="FD47" s="21"/>
      <c r="FE47" s="21"/>
      <c r="FF47" s="21"/>
      <c r="FG47" s="21"/>
      <c r="FH47" s="21"/>
      <c r="FI47" s="21"/>
      <c r="FJ47" s="21"/>
      <c r="FK47" s="21"/>
      <c r="FL47" s="21"/>
      <c r="FM47" s="21"/>
      <c r="FN47" s="21"/>
      <c r="FO47" s="21"/>
      <c r="FP47" s="21"/>
      <c r="FQ47" s="21"/>
      <c r="FR47" s="21"/>
      <c r="FS47" s="21"/>
      <c r="FT47" s="21"/>
      <c r="FU47" s="21"/>
    </row>
    <row r="48" spans="1:177" s="22" customFormat="1" ht="26.45" customHeight="1" x14ac:dyDescent="0.2">
      <c r="A48" s="23" t="s">
        <v>183</v>
      </c>
      <c r="B48" s="24">
        <v>29</v>
      </c>
      <c r="C48" s="39" t="s">
        <v>19</v>
      </c>
      <c r="D48" s="94"/>
      <c r="E48" s="77" t="s">
        <v>254</v>
      </c>
      <c r="F48" s="127">
        <v>0</v>
      </c>
      <c r="G48" s="151" t="str">
        <f t="shared" ref="G48:G66" si="5">IF(OR(F48="",F48=0,F48=" "),"",F48/1000)</f>
        <v/>
      </c>
      <c r="H48" s="152">
        <v>200</v>
      </c>
      <c r="I48" s="153" t="str">
        <f t="shared" ref="I48:I66" si="6">IF(OR(F48="",F48=0,F48=" "),"",H48*$G48)</f>
        <v/>
      </c>
      <c r="J48" s="152">
        <v>200</v>
      </c>
      <c r="K48" s="153" t="str">
        <f t="shared" ref="K48:K66" si="7">IF(OR(F48="",F48=0,),"",J48*$G48)</f>
        <v/>
      </c>
      <c r="L48" s="152">
        <v>200</v>
      </c>
      <c r="M48" s="153" t="str">
        <f t="shared" ref="M48:M66" si="8">IF(OR(F48="",F48=0,),"",L48*$G48)</f>
        <v/>
      </c>
      <c r="N48" s="152">
        <v>200</v>
      </c>
      <c r="O48" s="154" t="str">
        <f t="shared" ref="O48:O66" si="9">IF(OR(F48="",F48=0,),"",N48*$G48)</f>
        <v/>
      </c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  <c r="FK48" s="21"/>
      <c r="FL48" s="21"/>
      <c r="FM48" s="21"/>
      <c r="FN48" s="21"/>
      <c r="FO48" s="21"/>
      <c r="FP48" s="21"/>
      <c r="FQ48" s="21"/>
      <c r="FR48" s="21"/>
      <c r="FS48" s="21"/>
      <c r="FT48" s="21"/>
      <c r="FU48" s="21"/>
    </row>
    <row r="49" spans="1:177" s="22" customFormat="1" ht="26.45" customHeight="1" x14ac:dyDescent="0.2">
      <c r="A49" s="23" t="s">
        <v>183</v>
      </c>
      <c r="B49" s="24">
        <v>30</v>
      </c>
      <c r="C49" s="39" t="s">
        <v>307</v>
      </c>
      <c r="D49" s="94" t="s">
        <v>95</v>
      </c>
      <c r="E49" s="77" t="s">
        <v>256</v>
      </c>
      <c r="F49" s="127">
        <v>0</v>
      </c>
      <c r="G49" s="151" t="str">
        <f t="shared" si="5"/>
        <v/>
      </c>
      <c r="H49" s="152">
        <v>50</v>
      </c>
      <c r="I49" s="153" t="str">
        <f t="shared" si="6"/>
        <v/>
      </c>
      <c r="J49" s="152">
        <v>60</v>
      </c>
      <c r="K49" s="153" t="str">
        <f t="shared" si="7"/>
        <v/>
      </c>
      <c r="L49" s="152">
        <v>165</v>
      </c>
      <c r="M49" s="153" t="str">
        <f t="shared" si="8"/>
        <v/>
      </c>
      <c r="N49" s="152">
        <v>20</v>
      </c>
      <c r="O49" s="154" t="str">
        <f t="shared" si="9"/>
        <v/>
      </c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  <c r="BZ49" s="21"/>
      <c r="CA49" s="21"/>
      <c r="CB49" s="21"/>
      <c r="CC49" s="21"/>
      <c r="CD49" s="21"/>
      <c r="CE49" s="21"/>
      <c r="CF49" s="21"/>
      <c r="CG49" s="21"/>
      <c r="CH49" s="21"/>
      <c r="CI49" s="21"/>
      <c r="CJ49" s="21"/>
      <c r="CK49" s="21"/>
      <c r="CL49" s="21"/>
      <c r="CM49" s="21"/>
      <c r="CN49" s="21"/>
      <c r="CO49" s="21"/>
      <c r="CP49" s="21"/>
      <c r="CQ49" s="21"/>
      <c r="CR49" s="21"/>
      <c r="CS49" s="21"/>
      <c r="CT49" s="21"/>
      <c r="CU49" s="21"/>
      <c r="CV49" s="21"/>
      <c r="CW49" s="21"/>
      <c r="CX49" s="21"/>
      <c r="CY49" s="21"/>
      <c r="CZ49" s="21"/>
      <c r="DA49" s="21"/>
      <c r="DB49" s="21"/>
      <c r="DC49" s="21"/>
      <c r="DD49" s="21"/>
      <c r="DE49" s="21"/>
      <c r="DF49" s="21"/>
      <c r="DG49" s="21"/>
      <c r="DH49" s="21"/>
      <c r="DI49" s="21"/>
      <c r="DJ49" s="21"/>
      <c r="DK49" s="21"/>
      <c r="DL49" s="21"/>
      <c r="DM49" s="21"/>
      <c r="DN49" s="21"/>
      <c r="DO49" s="21"/>
      <c r="DP49" s="21"/>
      <c r="DQ49" s="21"/>
      <c r="DR49" s="21"/>
      <c r="DS49" s="21"/>
      <c r="DT49" s="21"/>
      <c r="DU49" s="21"/>
      <c r="DV49" s="21"/>
      <c r="DW49" s="21"/>
      <c r="DX49" s="21"/>
      <c r="DY49" s="21"/>
      <c r="DZ49" s="21"/>
      <c r="EA49" s="21"/>
      <c r="EB49" s="21"/>
      <c r="EC49" s="21"/>
      <c r="ED49" s="21"/>
      <c r="EE49" s="21"/>
      <c r="EF49" s="21"/>
      <c r="EG49" s="21"/>
      <c r="EH49" s="21"/>
      <c r="EI49" s="21"/>
      <c r="EJ49" s="21"/>
      <c r="EK49" s="21"/>
      <c r="EL49" s="21"/>
      <c r="EM49" s="21"/>
      <c r="EN49" s="21"/>
      <c r="EO49" s="21"/>
      <c r="EP49" s="21"/>
      <c r="EQ49" s="21"/>
      <c r="ER49" s="21"/>
      <c r="ES49" s="21"/>
      <c r="ET49" s="21"/>
      <c r="EU49" s="21"/>
      <c r="EV49" s="21"/>
      <c r="EW49" s="21"/>
      <c r="EX49" s="21"/>
      <c r="EY49" s="21"/>
      <c r="EZ49" s="21"/>
      <c r="FA49" s="21"/>
      <c r="FB49" s="21"/>
      <c r="FC49" s="21"/>
      <c r="FD49" s="21"/>
      <c r="FE49" s="21"/>
      <c r="FF49" s="21"/>
      <c r="FG49" s="21"/>
      <c r="FH49" s="21"/>
      <c r="FI49" s="21"/>
      <c r="FJ49" s="21"/>
      <c r="FK49" s="21"/>
      <c r="FL49" s="21"/>
      <c r="FM49" s="21"/>
      <c r="FN49" s="21"/>
      <c r="FO49" s="21"/>
      <c r="FP49" s="21"/>
      <c r="FQ49" s="21"/>
      <c r="FR49" s="21"/>
      <c r="FS49" s="21"/>
      <c r="FT49" s="21"/>
      <c r="FU49" s="21"/>
    </row>
    <row r="50" spans="1:177" s="22" customFormat="1" ht="26.45" customHeight="1" x14ac:dyDescent="0.2">
      <c r="A50" s="23" t="s">
        <v>183</v>
      </c>
      <c r="B50" s="24">
        <v>31</v>
      </c>
      <c r="C50" s="39" t="s">
        <v>308</v>
      </c>
      <c r="D50" s="94" t="s">
        <v>116</v>
      </c>
      <c r="E50" s="77" t="s">
        <v>254</v>
      </c>
      <c r="F50" s="127">
        <v>0</v>
      </c>
      <c r="G50" s="151" t="str">
        <f t="shared" si="5"/>
        <v/>
      </c>
      <c r="H50" s="189">
        <v>150</v>
      </c>
      <c r="I50" s="153" t="str">
        <f t="shared" si="6"/>
        <v/>
      </c>
      <c r="J50" s="189">
        <v>170</v>
      </c>
      <c r="K50" s="153" t="str">
        <f t="shared" si="7"/>
        <v/>
      </c>
      <c r="L50" s="189">
        <v>150</v>
      </c>
      <c r="M50" s="153" t="str">
        <f t="shared" si="8"/>
        <v/>
      </c>
      <c r="N50" s="189">
        <v>150</v>
      </c>
      <c r="O50" s="154" t="str">
        <f t="shared" si="9"/>
        <v/>
      </c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  <c r="BI50" s="21"/>
      <c r="BJ50" s="21"/>
      <c r="BK50" s="21"/>
      <c r="BL50" s="21"/>
      <c r="BM50" s="21"/>
      <c r="BN50" s="21"/>
      <c r="BO50" s="21"/>
      <c r="BP50" s="21"/>
      <c r="BQ50" s="21"/>
      <c r="BR50" s="21"/>
      <c r="BS50" s="21"/>
      <c r="BT50" s="21"/>
      <c r="BU50" s="21"/>
      <c r="BV50" s="21"/>
      <c r="BW50" s="21"/>
      <c r="BX50" s="21"/>
      <c r="BY50" s="21"/>
      <c r="BZ50" s="21"/>
      <c r="CA50" s="21"/>
      <c r="CB50" s="21"/>
      <c r="CC50" s="21"/>
      <c r="CD50" s="21"/>
      <c r="CE50" s="21"/>
      <c r="CF50" s="21"/>
      <c r="CG50" s="21"/>
      <c r="CH50" s="21"/>
      <c r="CI50" s="21"/>
      <c r="CJ50" s="21"/>
      <c r="CK50" s="21"/>
      <c r="CL50" s="21"/>
      <c r="CM50" s="21"/>
      <c r="CN50" s="21"/>
      <c r="CO50" s="21"/>
      <c r="CP50" s="21"/>
      <c r="CQ50" s="21"/>
      <c r="CR50" s="21"/>
      <c r="CS50" s="21"/>
      <c r="CT50" s="21"/>
      <c r="CU50" s="21"/>
      <c r="CV50" s="21"/>
      <c r="CW50" s="21"/>
      <c r="CX50" s="21"/>
      <c r="CY50" s="21"/>
      <c r="CZ50" s="21"/>
      <c r="DA50" s="21"/>
      <c r="DB50" s="21"/>
      <c r="DC50" s="21"/>
      <c r="DD50" s="21"/>
      <c r="DE50" s="21"/>
      <c r="DF50" s="21"/>
      <c r="DG50" s="21"/>
      <c r="DH50" s="21"/>
      <c r="DI50" s="21"/>
      <c r="DJ50" s="21"/>
      <c r="DK50" s="21"/>
      <c r="DL50" s="21"/>
      <c r="DM50" s="21"/>
      <c r="DN50" s="21"/>
      <c r="DO50" s="21"/>
      <c r="DP50" s="21"/>
      <c r="DQ50" s="21"/>
      <c r="DR50" s="21"/>
      <c r="DS50" s="21"/>
      <c r="DT50" s="21"/>
      <c r="DU50" s="21"/>
      <c r="DV50" s="21"/>
      <c r="DW50" s="21"/>
      <c r="DX50" s="21"/>
      <c r="DY50" s="21"/>
      <c r="DZ50" s="21"/>
      <c r="EA50" s="21"/>
      <c r="EB50" s="21"/>
      <c r="EC50" s="21"/>
      <c r="ED50" s="21"/>
      <c r="EE50" s="21"/>
      <c r="EF50" s="21"/>
      <c r="EG50" s="21"/>
      <c r="EH50" s="21"/>
      <c r="EI50" s="21"/>
      <c r="EJ50" s="21"/>
      <c r="EK50" s="21"/>
      <c r="EL50" s="21"/>
      <c r="EM50" s="21"/>
      <c r="EN50" s="21"/>
      <c r="EO50" s="21"/>
      <c r="EP50" s="21"/>
      <c r="EQ50" s="21"/>
      <c r="ER50" s="21"/>
      <c r="ES50" s="21"/>
      <c r="ET50" s="21"/>
      <c r="EU50" s="21"/>
      <c r="EV50" s="21"/>
      <c r="EW50" s="21"/>
      <c r="EX50" s="21"/>
      <c r="EY50" s="21"/>
      <c r="EZ50" s="21"/>
      <c r="FA50" s="21"/>
      <c r="FB50" s="21"/>
      <c r="FC50" s="21"/>
      <c r="FD50" s="21"/>
      <c r="FE50" s="21"/>
      <c r="FF50" s="21"/>
      <c r="FG50" s="21"/>
      <c r="FH50" s="21"/>
      <c r="FI50" s="21"/>
      <c r="FJ50" s="21"/>
      <c r="FK50" s="21"/>
      <c r="FL50" s="21"/>
      <c r="FM50" s="21"/>
      <c r="FN50" s="21"/>
      <c r="FO50" s="21"/>
      <c r="FP50" s="21"/>
      <c r="FQ50" s="21"/>
      <c r="FR50" s="21"/>
      <c r="FS50" s="21"/>
      <c r="FT50" s="21"/>
      <c r="FU50" s="21"/>
    </row>
    <row r="51" spans="1:177" s="22" customFormat="1" ht="26.45" customHeight="1" x14ac:dyDescent="0.2">
      <c r="A51" s="23" t="s">
        <v>183</v>
      </c>
      <c r="B51" s="24">
        <v>32</v>
      </c>
      <c r="C51" s="39" t="s">
        <v>20</v>
      </c>
      <c r="D51" s="143" t="s">
        <v>159</v>
      </c>
      <c r="E51" s="77" t="s">
        <v>254</v>
      </c>
      <c r="F51" s="127">
        <v>0</v>
      </c>
      <c r="G51" s="151" t="str">
        <f t="shared" si="5"/>
        <v/>
      </c>
      <c r="H51" s="189">
        <v>344.4</v>
      </c>
      <c r="I51" s="153" t="str">
        <f t="shared" si="6"/>
        <v/>
      </c>
      <c r="J51" s="189">
        <v>270.60000000000002</v>
      </c>
      <c r="K51" s="153" t="str">
        <f t="shared" si="7"/>
        <v/>
      </c>
      <c r="L51" s="189">
        <v>172.2</v>
      </c>
      <c r="M51" s="153" t="str">
        <f t="shared" si="8"/>
        <v/>
      </c>
      <c r="N51" s="189">
        <v>295.2</v>
      </c>
      <c r="O51" s="154" t="str">
        <f t="shared" si="9"/>
        <v/>
      </c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P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1"/>
      <c r="CF51" s="21"/>
      <c r="CG51" s="21"/>
      <c r="CH51" s="21"/>
      <c r="CI51" s="21"/>
      <c r="CJ51" s="21"/>
      <c r="CK51" s="21"/>
      <c r="CL51" s="21"/>
      <c r="CM51" s="21"/>
      <c r="CN51" s="21"/>
      <c r="CO51" s="21"/>
      <c r="CP51" s="21"/>
      <c r="CQ51" s="21"/>
      <c r="CR51" s="21"/>
      <c r="CS51" s="21"/>
      <c r="CT51" s="21"/>
      <c r="CU51" s="21"/>
      <c r="CV51" s="21"/>
      <c r="CW51" s="21"/>
      <c r="CX51" s="21"/>
      <c r="CY51" s="21"/>
      <c r="CZ51" s="21"/>
      <c r="DA51" s="21"/>
      <c r="DB51" s="21"/>
      <c r="DC51" s="21"/>
      <c r="DD51" s="21"/>
      <c r="DE51" s="21"/>
      <c r="DF51" s="21"/>
      <c r="DG51" s="21"/>
      <c r="DH51" s="21"/>
      <c r="DI51" s="21"/>
      <c r="DJ51" s="21"/>
      <c r="DK51" s="21"/>
      <c r="DL51" s="21"/>
      <c r="DM51" s="21"/>
      <c r="DN51" s="21"/>
      <c r="DO51" s="21"/>
      <c r="DP51" s="21"/>
      <c r="DQ51" s="21"/>
      <c r="DR51" s="21"/>
      <c r="DS51" s="21"/>
      <c r="DT51" s="21"/>
      <c r="DU51" s="21"/>
      <c r="DV51" s="21"/>
      <c r="DW51" s="21"/>
      <c r="DX51" s="21"/>
      <c r="DY51" s="21"/>
      <c r="DZ51" s="21"/>
      <c r="EA51" s="21"/>
      <c r="EB51" s="21"/>
      <c r="EC51" s="21"/>
      <c r="ED51" s="21"/>
      <c r="EE51" s="21"/>
      <c r="EF51" s="21"/>
      <c r="EG51" s="21"/>
      <c r="EH51" s="21"/>
      <c r="EI51" s="21"/>
      <c r="EJ51" s="21"/>
      <c r="EK51" s="21"/>
      <c r="EL51" s="21"/>
      <c r="EM51" s="21"/>
      <c r="EN51" s="21"/>
      <c r="EO51" s="21"/>
      <c r="EP51" s="21"/>
      <c r="EQ51" s="21"/>
      <c r="ER51" s="21"/>
      <c r="ES51" s="21"/>
      <c r="ET51" s="21"/>
      <c r="EU51" s="21"/>
      <c r="EV51" s="21"/>
      <c r="EW51" s="21"/>
      <c r="EX51" s="21"/>
      <c r="EY51" s="21"/>
      <c r="EZ51" s="21"/>
      <c r="FA51" s="21"/>
      <c r="FB51" s="21"/>
      <c r="FC51" s="21"/>
      <c r="FD51" s="21"/>
      <c r="FE51" s="21"/>
      <c r="FF51" s="21"/>
      <c r="FG51" s="21"/>
      <c r="FH51" s="21"/>
      <c r="FI51" s="21"/>
      <c r="FJ51" s="21"/>
      <c r="FK51" s="21"/>
      <c r="FL51" s="21"/>
      <c r="FM51" s="21"/>
      <c r="FN51" s="21"/>
      <c r="FO51" s="21"/>
      <c r="FP51" s="21"/>
      <c r="FQ51" s="21"/>
      <c r="FR51" s="21"/>
      <c r="FS51" s="21"/>
      <c r="FT51" s="21"/>
      <c r="FU51" s="21"/>
    </row>
    <row r="52" spans="1:177" s="22" customFormat="1" ht="26.45" customHeight="1" x14ac:dyDescent="0.2">
      <c r="A52" s="23" t="s">
        <v>183</v>
      </c>
      <c r="B52" s="24">
        <v>33</v>
      </c>
      <c r="C52" s="39" t="s">
        <v>21</v>
      </c>
      <c r="D52" s="143" t="s">
        <v>154</v>
      </c>
      <c r="E52" s="77" t="s">
        <v>254</v>
      </c>
      <c r="F52" s="127">
        <v>0</v>
      </c>
      <c r="G52" s="151" t="str">
        <f t="shared" si="5"/>
        <v/>
      </c>
      <c r="H52" s="189">
        <v>300</v>
      </c>
      <c r="I52" s="153" t="str">
        <f t="shared" si="6"/>
        <v/>
      </c>
      <c r="J52" s="189">
        <v>300</v>
      </c>
      <c r="K52" s="153" t="str">
        <f t="shared" si="7"/>
        <v/>
      </c>
      <c r="L52" s="189">
        <v>300</v>
      </c>
      <c r="M52" s="153" t="str">
        <f t="shared" si="8"/>
        <v/>
      </c>
      <c r="N52" s="189">
        <v>300</v>
      </c>
      <c r="O52" s="154" t="str">
        <f t="shared" si="9"/>
        <v/>
      </c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  <c r="BZ52" s="21"/>
      <c r="CA52" s="21"/>
      <c r="CB52" s="21"/>
      <c r="CC52" s="21"/>
      <c r="CD52" s="21"/>
      <c r="CE52" s="21"/>
      <c r="CF52" s="21"/>
      <c r="CG52" s="21"/>
      <c r="CH52" s="21"/>
      <c r="CI52" s="21"/>
      <c r="CJ52" s="21"/>
      <c r="CK52" s="21"/>
      <c r="CL52" s="21"/>
      <c r="CM52" s="21"/>
      <c r="CN52" s="21"/>
      <c r="CO52" s="21"/>
      <c r="CP52" s="21"/>
      <c r="CQ52" s="21"/>
      <c r="CR52" s="21"/>
      <c r="CS52" s="21"/>
      <c r="CT52" s="21"/>
      <c r="CU52" s="21"/>
      <c r="CV52" s="21"/>
      <c r="CW52" s="21"/>
      <c r="CX52" s="21"/>
      <c r="CY52" s="21"/>
      <c r="CZ52" s="21"/>
      <c r="DA52" s="21"/>
      <c r="DB52" s="21"/>
      <c r="DC52" s="21"/>
      <c r="DD52" s="21"/>
      <c r="DE52" s="21"/>
      <c r="DF52" s="21"/>
      <c r="DG52" s="21"/>
      <c r="DH52" s="21"/>
      <c r="DI52" s="21"/>
      <c r="DJ52" s="21"/>
      <c r="DK52" s="21"/>
      <c r="DL52" s="21"/>
      <c r="DM52" s="21"/>
      <c r="DN52" s="21"/>
      <c r="DO52" s="21"/>
      <c r="DP52" s="21"/>
      <c r="DQ52" s="21"/>
      <c r="DR52" s="21"/>
      <c r="DS52" s="21"/>
      <c r="DT52" s="21"/>
      <c r="DU52" s="21"/>
      <c r="DV52" s="21"/>
      <c r="DW52" s="21"/>
      <c r="DX52" s="21"/>
      <c r="DY52" s="21"/>
      <c r="DZ52" s="21"/>
      <c r="EA52" s="21"/>
      <c r="EB52" s="21"/>
      <c r="EC52" s="21"/>
      <c r="ED52" s="21"/>
      <c r="EE52" s="21"/>
      <c r="EF52" s="21"/>
      <c r="EG52" s="21"/>
      <c r="EH52" s="21"/>
      <c r="EI52" s="21"/>
      <c r="EJ52" s="21"/>
      <c r="EK52" s="21"/>
      <c r="EL52" s="21"/>
      <c r="EM52" s="21"/>
      <c r="EN52" s="21"/>
      <c r="EO52" s="21"/>
      <c r="EP52" s="21"/>
      <c r="EQ52" s="21"/>
      <c r="ER52" s="21"/>
      <c r="ES52" s="21"/>
      <c r="ET52" s="21"/>
      <c r="EU52" s="21"/>
      <c r="EV52" s="21"/>
      <c r="EW52" s="21"/>
      <c r="EX52" s="21"/>
      <c r="EY52" s="21"/>
      <c r="EZ52" s="21"/>
      <c r="FA52" s="21"/>
      <c r="FB52" s="21"/>
      <c r="FC52" s="21"/>
      <c r="FD52" s="21"/>
      <c r="FE52" s="21"/>
      <c r="FF52" s="21"/>
      <c r="FG52" s="21"/>
      <c r="FH52" s="21"/>
      <c r="FI52" s="21"/>
      <c r="FJ52" s="21"/>
      <c r="FK52" s="21"/>
      <c r="FL52" s="21"/>
      <c r="FM52" s="21"/>
      <c r="FN52" s="21"/>
      <c r="FO52" s="21"/>
      <c r="FP52" s="21"/>
      <c r="FQ52" s="21"/>
      <c r="FR52" s="21"/>
      <c r="FS52" s="21"/>
      <c r="FT52" s="21"/>
      <c r="FU52" s="21"/>
    </row>
    <row r="53" spans="1:177" s="22" customFormat="1" ht="26.45" customHeight="1" x14ac:dyDescent="0.2">
      <c r="A53" s="23" t="s">
        <v>183</v>
      </c>
      <c r="B53" s="24">
        <v>34</v>
      </c>
      <c r="C53" s="39" t="s">
        <v>22</v>
      </c>
      <c r="D53" s="143" t="s">
        <v>205</v>
      </c>
      <c r="E53" s="77" t="s">
        <v>254</v>
      </c>
      <c r="F53" s="127">
        <v>0</v>
      </c>
      <c r="G53" s="151" t="str">
        <f t="shared" si="5"/>
        <v/>
      </c>
      <c r="H53" s="189">
        <v>0</v>
      </c>
      <c r="I53" s="153" t="str">
        <f t="shared" si="6"/>
        <v/>
      </c>
      <c r="J53" s="189">
        <v>240</v>
      </c>
      <c r="K53" s="153" t="str">
        <f t="shared" si="7"/>
        <v/>
      </c>
      <c r="L53" s="189">
        <v>120</v>
      </c>
      <c r="M53" s="153" t="str">
        <f t="shared" si="8"/>
        <v/>
      </c>
      <c r="N53" s="189">
        <v>120</v>
      </c>
      <c r="O53" s="154" t="str">
        <f t="shared" si="9"/>
        <v/>
      </c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  <c r="CQ53" s="21"/>
      <c r="CR53" s="21"/>
      <c r="CS53" s="21"/>
      <c r="CT53" s="21"/>
      <c r="CU53" s="21"/>
      <c r="CV53" s="21"/>
      <c r="CW53" s="21"/>
      <c r="CX53" s="21"/>
      <c r="CY53" s="21"/>
      <c r="CZ53" s="21"/>
      <c r="DA53" s="21"/>
      <c r="DB53" s="21"/>
      <c r="DC53" s="21"/>
      <c r="DD53" s="21"/>
      <c r="DE53" s="21"/>
      <c r="DF53" s="21"/>
      <c r="DG53" s="21"/>
      <c r="DH53" s="21"/>
      <c r="DI53" s="21"/>
      <c r="DJ53" s="21"/>
      <c r="DK53" s="21"/>
      <c r="DL53" s="21"/>
      <c r="DM53" s="21"/>
      <c r="DN53" s="21"/>
      <c r="DO53" s="21"/>
      <c r="DP53" s="21"/>
      <c r="DQ53" s="21"/>
      <c r="DR53" s="21"/>
      <c r="DS53" s="21"/>
      <c r="DT53" s="21"/>
      <c r="DU53" s="21"/>
      <c r="DV53" s="21"/>
      <c r="DW53" s="21"/>
      <c r="DX53" s="21"/>
      <c r="DY53" s="21"/>
      <c r="DZ53" s="21"/>
      <c r="EA53" s="21"/>
      <c r="EB53" s="21"/>
      <c r="EC53" s="21"/>
      <c r="ED53" s="21"/>
      <c r="EE53" s="21"/>
      <c r="EF53" s="21"/>
      <c r="EG53" s="21"/>
      <c r="EH53" s="21"/>
      <c r="EI53" s="21"/>
      <c r="EJ53" s="21"/>
      <c r="EK53" s="21"/>
      <c r="EL53" s="21"/>
      <c r="EM53" s="21"/>
      <c r="EN53" s="21"/>
      <c r="EO53" s="21"/>
      <c r="EP53" s="21"/>
      <c r="EQ53" s="21"/>
      <c r="ER53" s="21"/>
      <c r="ES53" s="21"/>
      <c r="ET53" s="21"/>
      <c r="EU53" s="21"/>
      <c r="EV53" s="21"/>
      <c r="EW53" s="21"/>
      <c r="EX53" s="21"/>
      <c r="EY53" s="21"/>
      <c r="EZ53" s="21"/>
      <c r="FA53" s="21"/>
      <c r="FB53" s="21"/>
      <c r="FC53" s="21"/>
      <c r="FD53" s="21"/>
      <c r="FE53" s="21"/>
      <c r="FF53" s="21"/>
      <c r="FG53" s="21"/>
      <c r="FH53" s="21"/>
      <c r="FI53" s="21"/>
      <c r="FJ53" s="21"/>
      <c r="FK53" s="21"/>
      <c r="FL53" s="21"/>
      <c r="FM53" s="21"/>
      <c r="FN53" s="21"/>
      <c r="FO53" s="21"/>
      <c r="FP53" s="21"/>
      <c r="FQ53" s="21"/>
      <c r="FR53" s="21"/>
      <c r="FS53" s="21"/>
      <c r="FT53" s="21"/>
      <c r="FU53" s="21"/>
    </row>
    <row r="54" spans="1:177" s="22" customFormat="1" ht="26.45" customHeight="1" x14ac:dyDescent="0.2">
      <c r="A54" s="23" t="s">
        <v>183</v>
      </c>
      <c r="B54" s="24">
        <v>35</v>
      </c>
      <c r="C54" s="39" t="s">
        <v>23</v>
      </c>
      <c r="D54" s="143" t="s">
        <v>148</v>
      </c>
      <c r="E54" s="77" t="s">
        <v>254</v>
      </c>
      <c r="F54" s="127">
        <v>0</v>
      </c>
      <c r="G54" s="151" t="str">
        <f t="shared" si="5"/>
        <v/>
      </c>
      <c r="H54" s="189">
        <v>286</v>
      </c>
      <c r="I54" s="153" t="str">
        <f t="shared" si="6"/>
        <v/>
      </c>
      <c r="J54" s="189">
        <v>275</v>
      </c>
      <c r="K54" s="153" t="str">
        <f t="shared" si="7"/>
        <v/>
      </c>
      <c r="L54" s="189">
        <v>165</v>
      </c>
      <c r="M54" s="153" t="str">
        <f t="shared" si="8"/>
        <v/>
      </c>
      <c r="N54" s="189">
        <v>187</v>
      </c>
      <c r="O54" s="154" t="str">
        <f t="shared" si="9"/>
        <v/>
      </c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  <c r="BZ54" s="21"/>
      <c r="CA54" s="21"/>
      <c r="CB54" s="21"/>
      <c r="CC54" s="21"/>
      <c r="CD54" s="21"/>
      <c r="CE54" s="21"/>
      <c r="CF54" s="21"/>
      <c r="CG54" s="21"/>
      <c r="CH54" s="21"/>
      <c r="CI54" s="21"/>
      <c r="CJ54" s="21"/>
      <c r="CK54" s="21"/>
      <c r="CL54" s="21"/>
      <c r="CM54" s="21"/>
      <c r="CN54" s="21"/>
      <c r="CO54" s="21"/>
      <c r="CP54" s="21"/>
      <c r="CQ54" s="21"/>
      <c r="CR54" s="21"/>
      <c r="CS54" s="21"/>
      <c r="CT54" s="21"/>
      <c r="CU54" s="21"/>
      <c r="CV54" s="21"/>
      <c r="CW54" s="21"/>
      <c r="CX54" s="21"/>
      <c r="CY54" s="21"/>
      <c r="CZ54" s="21"/>
      <c r="DA54" s="21"/>
      <c r="DB54" s="21"/>
      <c r="DC54" s="21"/>
      <c r="DD54" s="21"/>
      <c r="DE54" s="21"/>
      <c r="DF54" s="21"/>
      <c r="DG54" s="21"/>
      <c r="DH54" s="21"/>
      <c r="DI54" s="21"/>
      <c r="DJ54" s="21"/>
      <c r="DK54" s="21"/>
      <c r="DL54" s="21"/>
      <c r="DM54" s="21"/>
      <c r="DN54" s="21"/>
      <c r="DO54" s="21"/>
      <c r="DP54" s="21"/>
      <c r="DQ54" s="21"/>
      <c r="DR54" s="21"/>
      <c r="DS54" s="21"/>
      <c r="DT54" s="21"/>
      <c r="DU54" s="21"/>
      <c r="DV54" s="21"/>
      <c r="DW54" s="21"/>
      <c r="DX54" s="21"/>
      <c r="DY54" s="21"/>
      <c r="DZ54" s="21"/>
      <c r="EA54" s="21"/>
      <c r="EB54" s="21"/>
      <c r="EC54" s="21"/>
      <c r="ED54" s="21"/>
      <c r="EE54" s="21"/>
      <c r="EF54" s="21"/>
      <c r="EG54" s="21"/>
      <c r="EH54" s="21"/>
      <c r="EI54" s="21"/>
      <c r="EJ54" s="21"/>
      <c r="EK54" s="21"/>
      <c r="EL54" s="21"/>
      <c r="EM54" s="21"/>
      <c r="EN54" s="21"/>
      <c r="EO54" s="21"/>
      <c r="EP54" s="21"/>
      <c r="EQ54" s="21"/>
      <c r="ER54" s="21"/>
      <c r="ES54" s="21"/>
      <c r="ET54" s="21"/>
      <c r="EU54" s="21"/>
      <c r="EV54" s="21"/>
      <c r="EW54" s="21"/>
      <c r="EX54" s="21"/>
      <c r="EY54" s="21"/>
      <c r="EZ54" s="21"/>
      <c r="FA54" s="21"/>
      <c r="FB54" s="21"/>
      <c r="FC54" s="21"/>
      <c r="FD54" s="21"/>
      <c r="FE54" s="21"/>
      <c r="FF54" s="21"/>
      <c r="FG54" s="21"/>
      <c r="FH54" s="21"/>
      <c r="FI54" s="21"/>
      <c r="FJ54" s="21"/>
      <c r="FK54" s="21"/>
      <c r="FL54" s="21"/>
      <c r="FM54" s="21"/>
      <c r="FN54" s="21"/>
      <c r="FO54" s="21"/>
      <c r="FP54" s="21"/>
      <c r="FQ54" s="21"/>
      <c r="FR54" s="21"/>
      <c r="FS54" s="21"/>
      <c r="FT54" s="21"/>
      <c r="FU54" s="21"/>
    </row>
    <row r="55" spans="1:177" s="22" customFormat="1" ht="26.45" customHeight="1" x14ac:dyDescent="0.2">
      <c r="A55" s="23" t="s">
        <v>183</v>
      </c>
      <c r="B55" s="24">
        <v>36</v>
      </c>
      <c r="C55" s="39" t="s">
        <v>24</v>
      </c>
      <c r="D55" s="143" t="s">
        <v>196</v>
      </c>
      <c r="E55" s="77" t="s">
        <v>260</v>
      </c>
      <c r="F55" s="127">
        <v>0</v>
      </c>
      <c r="G55" s="151" t="str">
        <f t="shared" si="5"/>
        <v/>
      </c>
      <c r="H55" s="152">
        <v>0</v>
      </c>
      <c r="I55" s="153" t="str">
        <f t="shared" si="6"/>
        <v/>
      </c>
      <c r="J55" s="152">
        <v>200</v>
      </c>
      <c r="K55" s="153" t="str">
        <f t="shared" si="7"/>
        <v/>
      </c>
      <c r="L55" s="152">
        <v>0</v>
      </c>
      <c r="M55" s="153" t="str">
        <f t="shared" si="8"/>
        <v/>
      </c>
      <c r="N55" s="152">
        <v>0</v>
      </c>
      <c r="O55" s="154" t="str">
        <f t="shared" si="9"/>
        <v/>
      </c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  <c r="CA55" s="21"/>
      <c r="CB55" s="21"/>
      <c r="CC55" s="21"/>
      <c r="CD55" s="21"/>
      <c r="CE55" s="21"/>
      <c r="CF55" s="21"/>
      <c r="CG55" s="21"/>
      <c r="CH55" s="21"/>
      <c r="CI55" s="21"/>
      <c r="CJ55" s="21"/>
      <c r="CK55" s="21"/>
      <c r="CL55" s="21"/>
      <c r="CM55" s="21"/>
      <c r="CN55" s="21"/>
      <c r="CO55" s="21"/>
      <c r="CP55" s="21"/>
      <c r="CQ55" s="21"/>
      <c r="CR55" s="21"/>
      <c r="CS55" s="21"/>
      <c r="CT55" s="21"/>
      <c r="CU55" s="21"/>
      <c r="CV55" s="21"/>
      <c r="CW55" s="21"/>
      <c r="CX55" s="21"/>
      <c r="CY55" s="21"/>
      <c r="CZ55" s="21"/>
      <c r="DA55" s="21"/>
      <c r="DB55" s="21"/>
      <c r="DC55" s="21"/>
      <c r="DD55" s="21"/>
      <c r="DE55" s="21"/>
      <c r="DF55" s="21"/>
      <c r="DG55" s="21"/>
      <c r="DH55" s="21"/>
      <c r="DI55" s="21"/>
      <c r="DJ55" s="21"/>
      <c r="DK55" s="21"/>
      <c r="DL55" s="21"/>
      <c r="DM55" s="21"/>
      <c r="DN55" s="21"/>
      <c r="DO55" s="21"/>
      <c r="DP55" s="21"/>
      <c r="DQ55" s="21"/>
      <c r="DR55" s="21"/>
      <c r="DS55" s="21"/>
      <c r="DT55" s="21"/>
      <c r="DU55" s="21"/>
      <c r="DV55" s="21"/>
      <c r="DW55" s="21"/>
      <c r="DX55" s="21"/>
      <c r="DY55" s="21"/>
      <c r="DZ55" s="21"/>
      <c r="EA55" s="21"/>
      <c r="EB55" s="21"/>
      <c r="EC55" s="21"/>
      <c r="ED55" s="21"/>
      <c r="EE55" s="21"/>
      <c r="EF55" s="21"/>
      <c r="EG55" s="21"/>
      <c r="EH55" s="21"/>
      <c r="EI55" s="21"/>
      <c r="EJ55" s="21"/>
      <c r="EK55" s="21"/>
      <c r="EL55" s="21"/>
      <c r="EM55" s="21"/>
      <c r="EN55" s="21"/>
      <c r="EO55" s="21"/>
      <c r="EP55" s="21"/>
      <c r="EQ55" s="21"/>
      <c r="ER55" s="21"/>
      <c r="ES55" s="21"/>
      <c r="ET55" s="21"/>
      <c r="EU55" s="21"/>
      <c r="EV55" s="21"/>
      <c r="EW55" s="21"/>
      <c r="EX55" s="21"/>
      <c r="EY55" s="21"/>
      <c r="EZ55" s="21"/>
      <c r="FA55" s="21"/>
      <c r="FB55" s="21"/>
      <c r="FC55" s="21"/>
      <c r="FD55" s="21"/>
      <c r="FE55" s="21"/>
      <c r="FF55" s="21"/>
      <c r="FG55" s="21"/>
      <c r="FH55" s="21"/>
      <c r="FI55" s="21"/>
      <c r="FJ55" s="21"/>
      <c r="FK55" s="21"/>
      <c r="FL55" s="21"/>
      <c r="FM55" s="21"/>
      <c r="FN55" s="21"/>
      <c r="FO55" s="21"/>
      <c r="FP55" s="21"/>
      <c r="FQ55" s="21"/>
      <c r="FR55" s="21"/>
      <c r="FS55" s="21"/>
      <c r="FT55" s="21"/>
      <c r="FU55" s="21"/>
    </row>
    <row r="56" spans="1:177" s="22" customFormat="1" ht="26.45" customHeight="1" x14ac:dyDescent="0.2">
      <c r="A56" s="23" t="s">
        <v>183</v>
      </c>
      <c r="B56" s="24">
        <v>37</v>
      </c>
      <c r="C56" s="39" t="s">
        <v>25</v>
      </c>
      <c r="D56" s="143" t="s">
        <v>119</v>
      </c>
      <c r="E56" s="77" t="s">
        <v>254</v>
      </c>
      <c r="F56" s="127">
        <v>0</v>
      </c>
      <c r="G56" s="151" t="str">
        <f t="shared" si="5"/>
        <v/>
      </c>
      <c r="H56" s="152">
        <v>0</v>
      </c>
      <c r="I56" s="153" t="str">
        <f t="shared" si="6"/>
        <v/>
      </c>
      <c r="J56" s="152">
        <v>0</v>
      </c>
      <c r="K56" s="153" t="str">
        <f t="shared" si="7"/>
        <v/>
      </c>
      <c r="L56" s="152">
        <v>100</v>
      </c>
      <c r="M56" s="153" t="str">
        <f t="shared" si="8"/>
        <v/>
      </c>
      <c r="N56" s="152">
        <v>110</v>
      </c>
      <c r="O56" s="154" t="str">
        <f t="shared" si="9"/>
        <v/>
      </c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  <c r="BZ56" s="21"/>
      <c r="CA56" s="21"/>
      <c r="CB56" s="21"/>
      <c r="CC56" s="21"/>
      <c r="CD56" s="21"/>
      <c r="CE56" s="21"/>
      <c r="CF56" s="21"/>
      <c r="CG56" s="21"/>
      <c r="CH56" s="21"/>
      <c r="CI56" s="21"/>
      <c r="CJ56" s="21"/>
      <c r="CK56" s="21"/>
      <c r="CL56" s="21"/>
      <c r="CM56" s="21"/>
      <c r="CN56" s="21"/>
      <c r="CO56" s="21"/>
      <c r="CP56" s="21"/>
      <c r="CQ56" s="21"/>
      <c r="CR56" s="21"/>
      <c r="CS56" s="21"/>
      <c r="CT56" s="21"/>
      <c r="CU56" s="21"/>
      <c r="CV56" s="21"/>
      <c r="CW56" s="21"/>
      <c r="CX56" s="21"/>
      <c r="CY56" s="21"/>
      <c r="CZ56" s="21"/>
      <c r="DA56" s="21"/>
      <c r="DB56" s="21"/>
      <c r="DC56" s="21"/>
      <c r="DD56" s="21"/>
      <c r="DE56" s="21"/>
      <c r="DF56" s="21"/>
      <c r="DG56" s="21"/>
      <c r="DH56" s="21"/>
      <c r="DI56" s="21"/>
      <c r="DJ56" s="21"/>
      <c r="DK56" s="21"/>
      <c r="DL56" s="21"/>
      <c r="DM56" s="21"/>
      <c r="DN56" s="21"/>
      <c r="DO56" s="21"/>
      <c r="DP56" s="21"/>
      <c r="DQ56" s="21"/>
      <c r="DR56" s="21"/>
      <c r="DS56" s="21"/>
      <c r="DT56" s="21"/>
      <c r="DU56" s="21"/>
      <c r="DV56" s="21"/>
      <c r="DW56" s="21"/>
      <c r="DX56" s="21"/>
      <c r="DY56" s="21"/>
      <c r="DZ56" s="21"/>
      <c r="EA56" s="21"/>
      <c r="EB56" s="21"/>
      <c r="EC56" s="21"/>
      <c r="ED56" s="21"/>
      <c r="EE56" s="21"/>
      <c r="EF56" s="21"/>
      <c r="EG56" s="21"/>
      <c r="EH56" s="21"/>
      <c r="EI56" s="21"/>
      <c r="EJ56" s="21"/>
      <c r="EK56" s="21"/>
      <c r="EL56" s="21"/>
      <c r="EM56" s="21"/>
      <c r="EN56" s="21"/>
      <c r="EO56" s="21"/>
      <c r="EP56" s="21"/>
      <c r="EQ56" s="21"/>
      <c r="ER56" s="21"/>
      <c r="ES56" s="21"/>
      <c r="ET56" s="21"/>
      <c r="EU56" s="21"/>
      <c r="EV56" s="21"/>
      <c r="EW56" s="21"/>
      <c r="EX56" s="21"/>
      <c r="EY56" s="21"/>
      <c r="EZ56" s="21"/>
      <c r="FA56" s="21"/>
      <c r="FB56" s="21"/>
      <c r="FC56" s="21"/>
      <c r="FD56" s="21"/>
      <c r="FE56" s="21"/>
      <c r="FF56" s="21"/>
      <c r="FG56" s="21"/>
      <c r="FH56" s="21"/>
      <c r="FI56" s="21"/>
      <c r="FJ56" s="21"/>
      <c r="FK56" s="21"/>
      <c r="FL56" s="21"/>
      <c r="FM56" s="21"/>
      <c r="FN56" s="21"/>
      <c r="FO56" s="21"/>
      <c r="FP56" s="21"/>
      <c r="FQ56" s="21"/>
      <c r="FR56" s="21"/>
      <c r="FS56" s="21"/>
      <c r="FT56" s="21"/>
      <c r="FU56" s="21"/>
    </row>
    <row r="57" spans="1:177" s="22" customFormat="1" ht="26.45" customHeight="1" x14ac:dyDescent="0.2">
      <c r="A57" s="23" t="s">
        <v>183</v>
      </c>
      <c r="B57" s="24">
        <v>38</v>
      </c>
      <c r="C57" s="39" t="s">
        <v>309</v>
      </c>
      <c r="D57" s="143" t="s">
        <v>310</v>
      </c>
      <c r="E57" s="77" t="s">
        <v>260</v>
      </c>
      <c r="F57" s="127">
        <v>0</v>
      </c>
      <c r="G57" s="151" t="str">
        <f t="shared" si="5"/>
        <v/>
      </c>
      <c r="H57" s="152">
        <v>200</v>
      </c>
      <c r="I57" s="153" t="str">
        <f t="shared" si="6"/>
        <v/>
      </c>
      <c r="J57" s="152">
        <v>0</v>
      </c>
      <c r="K57" s="153" t="str">
        <f t="shared" si="7"/>
        <v/>
      </c>
      <c r="L57" s="152">
        <v>0</v>
      </c>
      <c r="M57" s="153" t="str">
        <f t="shared" si="8"/>
        <v/>
      </c>
      <c r="N57" s="152">
        <v>0</v>
      </c>
      <c r="O57" s="154" t="str">
        <f t="shared" si="9"/>
        <v/>
      </c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  <c r="BP57" s="21"/>
      <c r="BQ57" s="21"/>
      <c r="BR57" s="21"/>
      <c r="BS57" s="21"/>
      <c r="BT57" s="21"/>
      <c r="BU57" s="21"/>
      <c r="BV57" s="21"/>
      <c r="BW57" s="21"/>
      <c r="BX57" s="21"/>
      <c r="BY57" s="21"/>
      <c r="BZ57" s="21"/>
      <c r="CA57" s="21"/>
      <c r="CB57" s="21"/>
      <c r="CC57" s="21"/>
      <c r="CD57" s="21"/>
      <c r="CE57" s="21"/>
      <c r="CF57" s="21"/>
      <c r="CG57" s="21"/>
      <c r="CH57" s="21"/>
      <c r="CI57" s="21"/>
      <c r="CJ57" s="21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1"/>
      <c r="DA57" s="21"/>
      <c r="DB57" s="21"/>
      <c r="DC57" s="21"/>
      <c r="DD57" s="21"/>
      <c r="DE57" s="21"/>
      <c r="DF57" s="21"/>
      <c r="DG57" s="21"/>
      <c r="DH57" s="21"/>
      <c r="DI57" s="21"/>
      <c r="DJ57" s="21"/>
      <c r="DK57" s="21"/>
      <c r="DL57" s="21"/>
      <c r="DM57" s="21"/>
      <c r="DN57" s="21"/>
      <c r="DO57" s="21"/>
      <c r="DP57" s="21"/>
      <c r="DQ57" s="21"/>
      <c r="DR57" s="21"/>
      <c r="DS57" s="21"/>
      <c r="DT57" s="21"/>
      <c r="DU57" s="21"/>
      <c r="DV57" s="21"/>
      <c r="DW57" s="21"/>
      <c r="DX57" s="21"/>
      <c r="DY57" s="21"/>
      <c r="DZ57" s="21"/>
      <c r="EA57" s="21"/>
      <c r="EB57" s="21"/>
      <c r="EC57" s="21"/>
      <c r="ED57" s="21"/>
      <c r="EE57" s="21"/>
      <c r="EF57" s="21"/>
      <c r="EG57" s="21"/>
      <c r="EH57" s="21"/>
      <c r="EI57" s="21"/>
      <c r="EJ57" s="21"/>
      <c r="EK57" s="21"/>
      <c r="EL57" s="21"/>
      <c r="EM57" s="21"/>
      <c r="EN57" s="21"/>
      <c r="EO57" s="21"/>
      <c r="EP57" s="21"/>
      <c r="EQ57" s="21"/>
      <c r="ER57" s="21"/>
      <c r="ES57" s="21"/>
      <c r="ET57" s="21"/>
      <c r="EU57" s="21"/>
      <c r="EV57" s="21"/>
      <c r="EW57" s="21"/>
      <c r="EX57" s="21"/>
      <c r="EY57" s="21"/>
      <c r="EZ57" s="21"/>
      <c r="FA57" s="21"/>
      <c r="FB57" s="21"/>
      <c r="FC57" s="21"/>
      <c r="FD57" s="21"/>
      <c r="FE57" s="21"/>
      <c r="FF57" s="21"/>
      <c r="FG57" s="21"/>
      <c r="FH57" s="21"/>
      <c r="FI57" s="21"/>
      <c r="FJ57" s="21"/>
      <c r="FK57" s="21"/>
      <c r="FL57" s="21"/>
      <c r="FM57" s="21"/>
      <c r="FN57" s="21"/>
      <c r="FO57" s="21"/>
      <c r="FP57" s="21"/>
      <c r="FQ57" s="21"/>
      <c r="FR57" s="21"/>
      <c r="FS57" s="21"/>
      <c r="FT57" s="21"/>
      <c r="FU57" s="21"/>
    </row>
    <row r="58" spans="1:177" s="22" customFormat="1" ht="26.45" customHeight="1" x14ac:dyDescent="0.2">
      <c r="A58" s="23" t="s">
        <v>183</v>
      </c>
      <c r="B58" s="24">
        <v>39</v>
      </c>
      <c r="C58" s="39" t="s">
        <v>26</v>
      </c>
      <c r="D58" s="94" t="s">
        <v>120</v>
      </c>
      <c r="E58" s="77" t="s">
        <v>256</v>
      </c>
      <c r="F58" s="127">
        <v>0</v>
      </c>
      <c r="G58" s="151" t="str">
        <f t="shared" si="5"/>
        <v/>
      </c>
      <c r="H58" s="152">
        <v>40</v>
      </c>
      <c r="I58" s="153" t="str">
        <f t="shared" si="6"/>
        <v/>
      </c>
      <c r="J58" s="152">
        <v>60</v>
      </c>
      <c r="K58" s="153" t="str">
        <f t="shared" si="7"/>
        <v/>
      </c>
      <c r="L58" s="152">
        <v>40</v>
      </c>
      <c r="M58" s="153" t="str">
        <f t="shared" si="8"/>
        <v/>
      </c>
      <c r="N58" s="152">
        <v>30</v>
      </c>
      <c r="O58" s="154" t="str">
        <f t="shared" si="9"/>
        <v/>
      </c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  <c r="BP58" s="21"/>
      <c r="BQ58" s="21"/>
      <c r="BR58" s="21"/>
      <c r="BS58" s="21"/>
      <c r="BT58" s="21"/>
      <c r="BU58" s="21"/>
      <c r="BV58" s="21"/>
      <c r="BW58" s="21"/>
      <c r="BX58" s="21"/>
      <c r="BY58" s="21"/>
      <c r="BZ58" s="21"/>
      <c r="CA58" s="21"/>
      <c r="CB58" s="21"/>
      <c r="CC58" s="21"/>
      <c r="CD58" s="21"/>
      <c r="CE58" s="21"/>
      <c r="CF58" s="21"/>
      <c r="CG58" s="21"/>
      <c r="CH58" s="21"/>
      <c r="CI58" s="21"/>
      <c r="CJ58" s="21"/>
      <c r="CK58" s="21"/>
      <c r="CL58" s="21"/>
      <c r="CM58" s="21"/>
      <c r="CN58" s="21"/>
      <c r="CO58" s="21"/>
      <c r="CP58" s="21"/>
      <c r="CQ58" s="21"/>
      <c r="CR58" s="21"/>
      <c r="CS58" s="21"/>
      <c r="CT58" s="21"/>
      <c r="CU58" s="21"/>
      <c r="CV58" s="21"/>
      <c r="CW58" s="21"/>
      <c r="CX58" s="21"/>
      <c r="CY58" s="21"/>
      <c r="CZ58" s="21"/>
      <c r="DA58" s="21"/>
      <c r="DB58" s="21"/>
      <c r="DC58" s="21"/>
      <c r="DD58" s="21"/>
      <c r="DE58" s="21"/>
      <c r="DF58" s="21"/>
      <c r="DG58" s="21"/>
      <c r="DH58" s="21"/>
      <c r="DI58" s="21"/>
      <c r="DJ58" s="21"/>
      <c r="DK58" s="21"/>
      <c r="DL58" s="21"/>
      <c r="DM58" s="21"/>
      <c r="DN58" s="21"/>
      <c r="DO58" s="21"/>
      <c r="DP58" s="21"/>
      <c r="DQ58" s="21"/>
      <c r="DR58" s="21"/>
      <c r="DS58" s="21"/>
      <c r="DT58" s="21"/>
      <c r="DU58" s="21"/>
      <c r="DV58" s="21"/>
      <c r="DW58" s="21"/>
      <c r="DX58" s="21"/>
      <c r="DY58" s="21"/>
      <c r="DZ58" s="21"/>
      <c r="EA58" s="21"/>
      <c r="EB58" s="21"/>
      <c r="EC58" s="21"/>
      <c r="ED58" s="21"/>
      <c r="EE58" s="21"/>
      <c r="EF58" s="21"/>
      <c r="EG58" s="21"/>
      <c r="EH58" s="21"/>
      <c r="EI58" s="21"/>
      <c r="EJ58" s="21"/>
      <c r="EK58" s="21"/>
      <c r="EL58" s="21"/>
      <c r="EM58" s="21"/>
      <c r="EN58" s="21"/>
      <c r="EO58" s="21"/>
      <c r="EP58" s="21"/>
      <c r="EQ58" s="21"/>
      <c r="ER58" s="21"/>
      <c r="ES58" s="21"/>
      <c r="ET58" s="21"/>
      <c r="EU58" s="21"/>
      <c r="EV58" s="21"/>
      <c r="EW58" s="21"/>
      <c r="EX58" s="21"/>
      <c r="EY58" s="21"/>
      <c r="EZ58" s="21"/>
      <c r="FA58" s="21"/>
      <c r="FB58" s="21"/>
      <c r="FC58" s="21"/>
      <c r="FD58" s="21"/>
      <c r="FE58" s="21"/>
      <c r="FF58" s="21"/>
      <c r="FG58" s="21"/>
      <c r="FH58" s="21"/>
      <c r="FI58" s="21"/>
      <c r="FJ58" s="21"/>
      <c r="FK58" s="21"/>
      <c r="FL58" s="21"/>
      <c r="FM58" s="21"/>
      <c r="FN58" s="21"/>
      <c r="FO58" s="21"/>
      <c r="FP58" s="21"/>
      <c r="FQ58" s="21"/>
      <c r="FR58" s="21"/>
      <c r="FS58" s="21"/>
      <c r="FT58" s="21"/>
      <c r="FU58" s="21"/>
    </row>
    <row r="59" spans="1:177" s="22" customFormat="1" ht="26.45" customHeight="1" x14ac:dyDescent="0.2">
      <c r="A59" s="23" t="s">
        <v>183</v>
      </c>
      <c r="B59" s="24">
        <v>40</v>
      </c>
      <c r="C59" s="39" t="s">
        <v>27</v>
      </c>
      <c r="D59" s="94" t="s">
        <v>27</v>
      </c>
      <c r="E59" s="77" t="s">
        <v>256</v>
      </c>
      <c r="F59" s="127">
        <v>0</v>
      </c>
      <c r="G59" s="151" t="str">
        <f t="shared" si="5"/>
        <v/>
      </c>
      <c r="H59" s="152">
        <v>225</v>
      </c>
      <c r="I59" s="153" t="str">
        <f t="shared" si="6"/>
        <v/>
      </c>
      <c r="J59" s="152">
        <v>205</v>
      </c>
      <c r="K59" s="153" t="str">
        <f t="shared" si="7"/>
        <v/>
      </c>
      <c r="L59" s="152">
        <v>220</v>
      </c>
      <c r="M59" s="153" t="str">
        <f t="shared" si="8"/>
        <v/>
      </c>
      <c r="N59" s="152">
        <v>225</v>
      </c>
      <c r="O59" s="154" t="str">
        <f t="shared" si="9"/>
        <v/>
      </c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  <c r="BZ59" s="21"/>
      <c r="CA59" s="21"/>
      <c r="CB59" s="21"/>
      <c r="CC59" s="21"/>
      <c r="CD59" s="21"/>
      <c r="CE59" s="21"/>
      <c r="CF59" s="21"/>
      <c r="CG59" s="21"/>
      <c r="CH59" s="21"/>
      <c r="CI59" s="21"/>
      <c r="CJ59" s="21"/>
      <c r="CK59" s="21"/>
      <c r="CL59" s="21"/>
      <c r="CM59" s="21"/>
      <c r="CN59" s="21"/>
      <c r="CO59" s="21"/>
      <c r="CP59" s="21"/>
      <c r="CQ59" s="21"/>
      <c r="CR59" s="21"/>
      <c r="CS59" s="21"/>
      <c r="CT59" s="21"/>
      <c r="CU59" s="21"/>
      <c r="CV59" s="21"/>
      <c r="CW59" s="21"/>
      <c r="CX59" s="21"/>
      <c r="CY59" s="21"/>
      <c r="CZ59" s="21"/>
      <c r="DA59" s="21"/>
      <c r="DB59" s="21"/>
      <c r="DC59" s="21"/>
      <c r="DD59" s="21"/>
      <c r="DE59" s="21"/>
      <c r="DF59" s="21"/>
      <c r="DG59" s="21"/>
      <c r="DH59" s="21"/>
      <c r="DI59" s="21"/>
      <c r="DJ59" s="21"/>
      <c r="DK59" s="21"/>
      <c r="DL59" s="21"/>
      <c r="DM59" s="21"/>
      <c r="DN59" s="21"/>
      <c r="DO59" s="21"/>
      <c r="DP59" s="21"/>
      <c r="DQ59" s="21"/>
      <c r="DR59" s="21"/>
      <c r="DS59" s="21"/>
      <c r="DT59" s="21"/>
      <c r="DU59" s="21"/>
      <c r="DV59" s="21"/>
      <c r="DW59" s="21"/>
      <c r="DX59" s="21"/>
      <c r="DY59" s="21"/>
      <c r="DZ59" s="21"/>
      <c r="EA59" s="21"/>
      <c r="EB59" s="21"/>
      <c r="EC59" s="21"/>
      <c r="ED59" s="21"/>
      <c r="EE59" s="21"/>
      <c r="EF59" s="21"/>
      <c r="EG59" s="21"/>
      <c r="EH59" s="21"/>
      <c r="EI59" s="21"/>
      <c r="EJ59" s="21"/>
      <c r="EK59" s="21"/>
      <c r="EL59" s="21"/>
      <c r="EM59" s="21"/>
      <c r="EN59" s="21"/>
      <c r="EO59" s="21"/>
      <c r="EP59" s="21"/>
      <c r="EQ59" s="21"/>
      <c r="ER59" s="21"/>
      <c r="ES59" s="21"/>
      <c r="ET59" s="21"/>
      <c r="EU59" s="21"/>
      <c r="EV59" s="21"/>
      <c r="EW59" s="21"/>
      <c r="EX59" s="21"/>
      <c r="EY59" s="21"/>
      <c r="EZ59" s="21"/>
      <c r="FA59" s="21"/>
      <c r="FB59" s="21"/>
      <c r="FC59" s="21"/>
      <c r="FD59" s="21"/>
      <c r="FE59" s="21"/>
      <c r="FF59" s="21"/>
      <c r="FG59" s="21"/>
      <c r="FH59" s="21"/>
      <c r="FI59" s="21"/>
      <c r="FJ59" s="21"/>
      <c r="FK59" s="21"/>
      <c r="FL59" s="21"/>
      <c r="FM59" s="21"/>
      <c r="FN59" s="21"/>
      <c r="FO59" s="21"/>
      <c r="FP59" s="21"/>
      <c r="FQ59" s="21"/>
      <c r="FR59" s="21"/>
      <c r="FS59" s="21"/>
      <c r="FT59" s="21"/>
      <c r="FU59" s="21"/>
    </row>
    <row r="60" spans="1:177" s="22" customFormat="1" ht="26.45" customHeight="1" x14ac:dyDescent="0.2">
      <c r="A60" s="23" t="s">
        <v>183</v>
      </c>
      <c r="B60" s="24">
        <v>41</v>
      </c>
      <c r="C60" s="39" t="s">
        <v>28</v>
      </c>
      <c r="D60" s="94" t="s">
        <v>121</v>
      </c>
      <c r="E60" s="77" t="s">
        <v>254</v>
      </c>
      <c r="F60" s="127">
        <v>0</v>
      </c>
      <c r="G60" s="151" t="str">
        <f t="shared" si="5"/>
        <v/>
      </c>
      <c r="H60" s="152">
        <v>15</v>
      </c>
      <c r="I60" s="153" t="str">
        <f t="shared" si="6"/>
        <v/>
      </c>
      <c r="J60" s="152">
        <v>0</v>
      </c>
      <c r="K60" s="153" t="str">
        <f t="shared" si="7"/>
        <v/>
      </c>
      <c r="L60" s="152">
        <v>16.75</v>
      </c>
      <c r="M60" s="153" t="str">
        <f t="shared" si="8"/>
        <v/>
      </c>
      <c r="N60" s="152">
        <v>15</v>
      </c>
      <c r="O60" s="154" t="str">
        <f t="shared" si="9"/>
        <v/>
      </c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21"/>
      <c r="BR60" s="21"/>
      <c r="BS60" s="21"/>
      <c r="BT60" s="21"/>
      <c r="BU60" s="21"/>
      <c r="BV60" s="21"/>
      <c r="BW60" s="21"/>
      <c r="BX60" s="21"/>
      <c r="BY60" s="21"/>
      <c r="BZ60" s="21"/>
      <c r="CA60" s="21"/>
      <c r="CB60" s="21"/>
      <c r="CC60" s="21"/>
      <c r="CD60" s="21"/>
      <c r="CE60" s="21"/>
      <c r="CF60" s="21"/>
      <c r="CG60" s="21"/>
      <c r="CH60" s="21"/>
      <c r="CI60" s="21"/>
      <c r="CJ60" s="21"/>
      <c r="CK60" s="21"/>
      <c r="CL60" s="21"/>
      <c r="CM60" s="21"/>
      <c r="CN60" s="21"/>
      <c r="CO60" s="21"/>
      <c r="CP60" s="21"/>
      <c r="CQ60" s="21"/>
      <c r="CR60" s="21"/>
      <c r="CS60" s="21"/>
      <c r="CT60" s="21"/>
      <c r="CU60" s="21"/>
      <c r="CV60" s="21"/>
      <c r="CW60" s="21"/>
      <c r="CX60" s="21"/>
      <c r="CY60" s="21"/>
      <c r="CZ60" s="21"/>
      <c r="DA60" s="21"/>
      <c r="DB60" s="21"/>
      <c r="DC60" s="21"/>
      <c r="DD60" s="21"/>
      <c r="DE60" s="21"/>
      <c r="DF60" s="21"/>
      <c r="DG60" s="21"/>
      <c r="DH60" s="21"/>
      <c r="DI60" s="21"/>
      <c r="DJ60" s="21"/>
      <c r="DK60" s="21"/>
      <c r="DL60" s="21"/>
      <c r="DM60" s="21"/>
      <c r="DN60" s="21"/>
      <c r="DO60" s="21"/>
      <c r="DP60" s="21"/>
      <c r="DQ60" s="21"/>
      <c r="DR60" s="21"/>
      <c r="DS60" s="21"/>
      <c r="DT60" s="21"/>
      <c r="DU60" s="21"/>
      <c r="DV60" s="21"/>
      <c r="DW60" s="21"/>
      <c r="DX60" s="21"/>
      <c r="DY60" s="21"/>
      <c r="DZ60" s="21"/>
      <c r="EA60" s="21"/>
      <c r="EB60" s="21"/>
      <c r="EC60" s="21"/>
      <c r="ED60" s="21"/>
      <c r="EE60" s="21"/>
      <c r="EF60" s="21"/>
      <c r="EG60" s="21"/>
      <c r="EH60" s="21"/>
      <c r="EI60" s="21"/>
      <c r="EJ60" s="21"/>
      <c r="EK60" s="21"/>
      <c r="EL60" s="21"/>
      <c r="EM60" s="21"/>
      <c r="EN60" s="21"/>
      <c r="EO60" s="21"/>
      <c r="EP60" s="21"/>
      <c r="EQ60" s="21"/>
      <c r="ER60" s="21"/>
      <c r="ES60" s="21"/>
      <c r="ET60" s="21"/>
      <c r="EU60" s="21"/>
      <c r="EV60" s="21"/>
      <c r="EW60" s="21"/>
      <c r="EX60" s="21"/>
      <c r="EY60" s="21"/>
      <c r="EZ60" s="21"/>
      <c r="FA60" s="21"/>
      <c r="FB60" s="21"/>
      <c r="FC60" s="21"/>
      <c r="FD60" s="21"/>
      <c r="FE60" s="21"/>
      <c r="FF60" s="21"/>
      <c r="FG60" s="21"/>
      <c r="FH60" s="21"/>
      <c r="FI60" s="21"/>
      <c r="FJ60" s="21"/>
      <c r="FK60" s="21"/>
      <c r="FL60" s="21"/>
      <c r="FM60" s="21"/>
      <c r="FN60" s="21"/>
      <c r="FO60" s="21"/>
      <c r="FP60" s="21"/>
      <c r="FQ60" s="21"/>
      <c r="FR60" s="21"/>
      <c r="FS60" s="21"/>
      <c r="FT60" s="21"/>
      <c r="FU60" s="21"/>
    </row>
    <row r="61" spans="1:177" s="22" customFormat="1" ht="26.45" customHeight="1" x14ac:dyDescent="0.2">
      <c r="A61" s="23" t="s">
        <v>183</v>
      </c>
      <c r="B61" s="24">
        <v>42</v>
      </c>
      <c r="C61" s="39" t="s">
        <v>29</v>
      </c>
      <c r="D61" s="143" t="s">
        <v>311</v>
      </c>
      <c r="E61" s="77" t="s">
        <v>260</v>
      </c>
      <c r="F61" s="127">
        <v>0</v>
      </c>
      <c r="G61" s="151" t="str">
        <f t="shared" si="5"/>
        <v/>
      </c>
      <c r="H61" s="152">
        <v>0</v>
      </c>
      <c r="I61" s="153" t="str">
        <f t="shared" si="6"/>
        <v/>
      </c>
      <c r="J61" s="152">
        <v>0</v>
      </c>
      <c r="K61" s="153" t="str">
        <f t="shared" si="7"/>
        <v/>
      </c>
      <c r="L61" s="152">
        <v>200</v>
      </c>
      <c r="M61" s="153" t="str">
        <f t="shared" si="8"/>
        <v/>
      </c>
      <c r="N61" s="152">
        <v>0</v>
      </c>
      <c r="O61" s="154" t="str">
        <f t="shared" si="9"/>
        <v/>
      </c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21"/>
      <c r="BR61" s="21"/>
      <c r="BS61" s="21"/>
      <c r="BT61" s="21"/>
      <c r="BU61" s="21"/>
      <c r="BV61" s="21"/>
      <c r="BW61" s="21"/>
      <c r="BX61" s="21"/>
      <c r="BY61" s="21"/>
      <c r="BZ61" s="21"/>
      <c r="CA61" s="21"/>
      <c r="CB61" s="21"/>
      <c r="CC61" s="21"/>
      <c r="CD61" s="21"/>
      <c r="CE61" s="21"/>
      <c r="CF61" s="21"/>
      <c r="CG61" s="21"/>
      <c r="CH61" s="21"/>
      <c r="CI61" s="21"/>
      <c r="CJ61" s="21"/>
      <c r="CK61" s="21"/>
      <c r="CL61" s="21"/>
      <c r="CM61" s="21"/>
      <c r="CN61" s="21"/>
      <c r="CO61" s="21"/>
      <c r="CP61" s="21"/>
      <c r="CQ61" s="21"/>
      <c r="CR61" s="21"/>
      <c r="CS61" s="21"/>
      <c r="CT61" s="21"/>
      <c r="CU61" s="21"/>
      <c r="CV61" s="21"/>
      <c r="CW61" s="21"/>
      <c r="CX61" s="21"/>
      <c r="CY61" s="21"/>
      <c r="CZ61" s="21"/>
      <c r="DA61" s="21"/>
      <c r="DB61" s="21"/>
      <c r="DC61" s="21"/>
      <c r="DD61" s="21"/>
      <c r="DE61" s="21"/>
      <c r="DF61" s="21"/>
      <c r="DG61" s="21"/>
      <c r="DH61" s="21"/>
      <c r="DI61" s="21"/>
      <c r="DJ61" s="21"/>
      <c r="DK61" s="21"/>
      <c r="DL61" s="21"/>
      <c r="DM61" s="21"/>
      <c r="DN61" s="21"/>
      <c r="DO61" s="21"/>
      <c r="DP61" s="21"/>
      <c r="DQ61" s="21"/>
      <c r="DR61" s="21"/>
      <c r="DS61" s="21"/>
      <c r="DT61" s="21"/>
      <c r="DU61" s="21"/>
      <c r="DV61" s="21"/>
      <c r="DW61" s="21"/>
      <c r="DX61" s="21"/>
      <c r="DY61" s="21"/>
      <c r="DZ61" s="21"/>
      <c r="EA61" s="21"/>
      <c r="EB61" s="21"/>
      <c r="EC61" s="21"/>
      <c r="ED61" s="21"/>
      <c r="EE61" s="21"/>
      <c r="EF61" s="21"/>
      <c r="EG61" s="21"/>
      <c r="EH61" s="21"/>
      <c r="EI61" s="21"/>
      <c r="EJ61" s="21"/>
      <c r="EK61" s="21"/>
      <c r="EL61" s="21"/>
      <c r="EM61" s="21"/>
      <c r="EN61" s="21"/>
      <c r="EO61" s="21"/>
      <c r="EP61" s="21"/>
      <c r="EQ61" s="21"/>
      <c r="ER61" s="21"/>
      <c r="ES61" s="21"/>
      <c r="ET61" s="21"/>
      <c r="EU61" s="21"/>
      <c r="EV61" s="21"/>
      <c r="EW61" s="21"/>
      <c r="EX61" s="21"/>
      <c r="EY61" s="21"/>
      <c r="EZ61" s="21"/>
      <c r="FA61" s="21"/>
      <c r="FB61" s="21"/>
      <c r="FC61" s="21"/>
      <c r="FD61" s="21"/>
      <c r="FE61" s="21"/>
      <c r="FF61" s="21"/>
      <c r="FG61" s="21"/>
      <c r="FH61" s="21"/>
      <c r="FI61" s="21"/>
      <c r="FJ61" s="21"/>
      <c r="FK61" s="21"/>
      <c r="FL61" s="21"/>
      <c r="FM61" s="21"/>
      <c r="FN61" s="21"/>
      <c r="FO61" s="21"/>
      <c r="FP61" s="21"/>
      <c r="FQ61" s="21"/>
      <c r="FR61" s="21"/>
      <c r="FS61" s="21"/>
      <c r="FT61" s="21"/>
      <c r="FU61" s="21"/>
    </row>
    <row r="62" spans="1:177" s="22" customFormat="1" ht="26.45" customHeight="1" x14ac:dyDescent="0.2">
      <c r="A62" s="23" t="s">
        <v>183</v>
      </c>
      <c r="B62" s="24">
        <v>43</v>
      </c>
      <c r="C62" s="39" t="s">
        <v>30</v>
      </c>
      <c r="D62" s="94" t="s">
        <v>122</v>
      </c>
      <c r="E62" s="77" t="s">
        <v>254</v>
      </c>
      <c r="F62" s="127">
        <v>0</v>
      </c>
      <c r="G62" s="151" t="str">
        <f t="shared" si="5"/>
        <v/>
      </c>
      <c r="H62" s="152">
        <v>10</v>
      </c>
      <c r="I62" s="153" t="str">
        <f t="shared" si="6"/>
        <v/>
      </c>
      <c r="J62" s="152">
        <v>10</v>
      </c>
      <c r="K62" s="153" t="str">
        <f t="shared" si="7"/>
        <v/>
      </c>
      <c r="L62" s="152">
        <v>40</v>
      </c>
      <c r="M62" s="153" t="str">
        <f t="shared" si="8"/>
        <v/>
      </c>
      <c r="N62" s="152">
        <v>10</v>
      </c>
      <c r="O62" s="154" t="str">
        <f t="shared" si="9"/>
        <v/>
      </c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1"/>
      <c r="BF62" s="21"/>
      <c r="BG62" s="21"/>
      <c r="BH62" s="21"/>
      <c r="BI62" s="21"/>
      <c r="BJ62" s="21"/>
      <c r="BK62" s="21"/>
      <c r="BL62" s="21"/>
      <c r="BM62" s="21"/>
      <c r="BN62" s="21"/>
      <c r="BO62" s="21"/>
      <c r="BP62" s="21"/>
      <c r="BQ62" s="21"/>
      <c r="BR62" s="21"/>
      <c r="BS62" s="21"/>
      <c r="BT62" s="21"/>
      <c r="BU62" s="21"/>
      <c r="BV62" s="21"/>
      <c r="BW62" s="21"/>
      <c r="BX62" s="21"/>
      <c r="BY62" s="21"/>
      <c r="BZ62" s="21"/>
      <c r="CA62" s="21"/>
      <c r="CB62" s="21"/>
      <c r="CC62" s="21"/>
      <c r="CD62" s="21"/>
      <c r="CE62" s="21"/>
      <c r="CF62" s="21"/>
      <c r="CG62" s="21"/>
      <c r="CH62" s="21"/>
      <c r="CI62" s="21"/>
      <c r="CJ62" s="21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1"/>
      <c r="DA62" s="21"/>
      <c r="DB62" s="21"/>
      <c r="DC62" s="21"/>
      <c r="DD62" s="21"/>
      <c r="DE62" s="21"/>
      <c r="DF62" s="21"/>
      <c r="DG62" s="21"/>
      <c r="DH62" s="21"/>
      <c r="DI62" s="21"/>
      <c r="DJ62" s="21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1"/>
      <c r="EM62" s="21"/>
      <c r="EN62" s="21"/>
      <c r="EO62" s="21"/>
      <c r="EP62" s="21"/>
      <c r="EQ62" s="21"/>
      <c r="ER62" s="21"/>
      <c r="ES62" s="21"/>
      <c r="ET62" s="21"/>
      <c r="EU62" s="21"/>
      <c r="EV62" s="21"/>
      <c r="EW62" s="21"/>
      <c r="EX62" s="21"/>
      <c r="EY62" s="21"/>
      <c r="EZ62" s="21"/>
      <c r="FA62" s="21"/>
      <c r="FB62" s="21"/>
      <c r="FC62" s="21"/>
      <c r="FD62" s="21"/>
      <c r="FE62" s="21"/>
      <c r="FF62" s="21"/>
      <c r="FG62" s="21"/>
      <c r="FH62" s="21"/>
      <c r="FI62" s="21"/>
      <c r="FJ62" s="21"/>
      <c r="FK62" s="21"/>
      <c r="FL62" s="21"/>
      <c r="FM62" s="21"/>
      <c r="FN62" s="21"/>
      <c r="FO62" s="21"/>
      <c r="FP62" s="21"/>
      <c r="FQ62" s="21"/>
      <c r="FR62" s="21"/>
      <c r="FS62" s="21"/>
      <c r="FT62" s="21"/>
      <c r="FU62" s="21"/>
    </row>
    <row r="63" spans="1:177" s="22" customFormat="1" ht="26.45" customHeight="1" x14ac:dyDescent="0.2">
      <c r="A63" s="23" t="s">
        <v>183</v>
      </c>
      <c r="B63" s="24">
        <v>44</v>
      </c>
      <c r="C63" s="39" t="s">
        <v>31</v>
      </c>
      <c r="D63" s="143" t="s">
        <v>123</v>
      </c>
      <c r="E63" s="77" t="s">
        <v>254</v>
      </c>
      <c r="F63" s="127">
        <v>0</v>
      </c>
      <c r="G63" s="151" t="str">
        <f t="shared" si="5"/>
        <v/>
      </c>
      <c r="H63" s="152">
        <v>2100</v>
      </c>
      <c r="I63" s="153" t="str">
        <f t="shared" si="6"/>
        <v/>
      </c>
      <c r="J63" s="152">
        <v>2100</v>
      </c>
      <c r="K63" s="153" t="str">
        <f t="shared" si="7"/>
        <v/>
      </c>
      <c r="L63" s="152">
        <v>2110</v>
      </c>
      <c r="M63" s="153" t="str">
        <f t="shared" si="8"/>
        <v/>
      </c>
      <c r="N63" s="152">
        <v>2100</v>
      </c>
      <c r="O63" s="154" t="str">
        <f t="shared" si="9"/>
        <v/>
      </c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1"/>
      <c r="BO63" s="21"/>
      <c r="BP63" s="21"/>
      <c r="BQ63" s="21"/>
      <c r="BR63" s="21"/>
      <c r="BS63" s="21"/>
      <c r="BT63" s="21"/>
      <c r="BU63" s="21"/>
      <c r="BV63" s="21"/>
      <c r="BW63" s="21"/>
      <c r="BX63" s="21"/>
      <c r="BY63" s="21"/>
      <c r="BZ63" s="21"/>
      <c r="CA63" s="21"/>
      <c r="CB63" s="21"/>
      <c r="CC63" s="21"/>
      <c r="CD63" s="21"/>
      <c r="CE63" s="21"/>
      <c r="CF63" s="21"/>
      <c r="CG63" s="21"/>
      <c r="CH63" s="21"/>
      <c r="CI63" s="21"/>
      <c r="CJ63" s="21"/>
      <c r="CK63" s="21"/>
      <c r="CL63" s="21"/>
      <c r="CM63" s="21"/>
      <c r="CN63" s="21"/>
      <c r="CO63" s="21"/>
      <c r="CP63" s="21"/>
      <c r="CQ63" s="21"/>
      <c r="CR63" s="21"/>
      <c r="CS63" s="21"/>
      <c r="CT63" s="21"/>
      <c r="CU63" s="21"/>
      <c r="CV63" s="21"/>
      <c r="CW63" s="21"/>
      <c r="CX63" s="21"/>
      <c r="CY63" s="21"/>
      <c r="CZ63" s="21"/>
      <c r="DA63" s="21"/>
      <c r="DB63" s="21"/>
      <c r="DC63" s="21"/>
      <c r="DD63" s="21"/>
      <c r="DE63" s="21"/>
      <c r="DF63" s="21"/>
      <c r="DG63" s="21"/>
      <c r="DH63" s="21"/>
      <c r="DI63" s="21"/>
      <c r="DJ63" s="21"/>
      <c r="DK63" s="21"/>
      <c r="DL63" s="21"/>
      <c r="DM63" s="21"/>
      <c r="DN63" s="21"/>
      <c r="DO63" s="21"/>
      <c r="DP63" s="21"/>
      <c r="DQ63" s="21"/>
      <c r="DR63" s="21"/>
      <c r="DS63" s="21"/>
      <c r="DT63" s="21"/>
      <c r="DU63" s="21"/>
      <c r="DV63" s="21"/>
      <c r="DW63" s="21"/>
      <c r="DX63" s="21"/>
      <c r="DY63" s="21"/>
      <c r="DZ63" s="21"/>
      <c r="EA63" s="21"/>
      <c r="EB63" s="21"/>
      <c r="EC63" s="21"/>
      <c r="ED63" s="21"/>
      <c r="EE63" s="21"/>
      <c r="EF63" s="21"/>
      <c r="EG63" s="21"/>
      <c r="EH63" s="21"/>
      <c r="EI63" s="21"/>
      <c r="EJ63" s="21"/>
      <c r="EK63" s="21"/>
      <c r="EL63" s="21"/>
      <c r="EM63" s="21"/>
      <c r="EN63" s="21"/>
      <c r="EO63" s="21"/>
      <c r="EP63" s="21"/>
      <c r="EQ63" s="21"/>
      <c r="ER63" s="21"/>
      <c r="ES63" s="21"/>
      <c r="ET63" s="21"/>
      <c r="EU63" s="21"/>
      <c r="EV63" s="21"/>
      <c r="EW63" s="21"/>
      <c r="EX63" s="21"/>
      <c r="EY63" s="21"/>
      <c r="EZ63" s="21"/>
      <c r="FA63" s="21"/>
      <c r="FB63" s="21"/>
      <c r="FC63" s="21"/>
      <c r="FD63" s="21"/>
      <c r="FE63" s="21"/>
      <c r="FF63" s="21"/>
      <c r="FG63" s="21"/>
      <c r="FH63" s="21"/>
      <c r="FI63" s="21"/>
      <c r="FJ63" s="21"/>
      <c r="FK63" s="21"/>
      <c r="FL63" s="21"/>
      <c r="FM63" s="21"/>
      <c r="FN63" s="21"/>
      <c r="FO63" s="21"/>
      <c r="FP63" s="21"/>
      <c r="FQ63" s="21"/>
      <c r="FR63" s="21"/>
      <c r="FS63" s="21"/>
      <c r="FT63" s="21"/>
      <c r="FU63" s="21"/>
    </row>
    <row r="64" spans="1:177" s="22" customFormat="1" ht="26.45" customHeight="1" x14ac:dyDescent="0.2">
      <c r="A64" s="23" t="s">
        <v>183</v>
      </c>
      <c r="B64" s="24">
        <v>45</v>
      </c>
      <c r="C64" s="39" t="s">
        <v>32</v>
      </c>
      <c r="D64" s="94" t="s">
        <v>124</v>
      </c>
      <c r="E64" s="77" t="s">
        <v>254</v>
      </c>
      <c r="F64" s="127">
        <v>0</v>
      </c>
      <c r="G64" s="151" t="str">
        <f t="shared" si="5"/>
        <v/>
      </c>
      <c r="H64" s="152">
        <v>10</v>
      </c>
      <c r="I64" s="153" t="str">
        <f t="shared" si="6"/>
        <v/>
      </c>
      <c r="J64" s="152">
        <v>20</v>
      </c>
      <c r="K64" s="153" t="str">
        <f t="shared" si="7"/>
        <v/>
      </c>
      <c r="L64" s="152">
        <v>20</v>
      </c>
      <c r="M64" s="153" t="str">
        <f t="shared" si="8"/>
        <v/>
      </c>
      <c r="N64" s="152">
        <v>20</v>
      </c>
      <c r="O64" s="154" t="str">
        <f t="shared" si="9"/>
        <v/>
      </c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1"/>
      <c r="BO64" s="21"/>
      <c r="BP64" s="21"/>
      <c r="BQ64" s="21"/>
      <c r="BR64" s="21"/>
      <c r="BS64" s="21"/>
      <c r="BT64" s="21"/>
      <c r="BU64" s="21"/>
      <c r="BV64" s="21"/>
      <c r="BW64" s="21"/>
      <c r="BX64" s="21"/>
      <c r="BY64" s="21"/>
      <c r="BZ64" s="21"/>
      <c r="CA64" s="21"/>
      <c r="CB64" s="21"/>
      <c r="CC64" s="21"/>
      <c r="CD64" s="21"/>
      <c r="CE64" s="21"/>
      <c r="CF64" s="21"/>
      <c r="CG64" s="21"/>
      <c r="CH64" s="21"/>
      <c r="CI64" s="21"/>
      <c r="CJ64" s="21"/>
      <c r="CK64" s="21"/>
      <c r="CL64" s="21"/>
      <c r="CM64" s="21"/>
      <c r="CN64" s="21"/>
      <c r="CO64" s="21"/>
      <c r="CP64" s="21"/>
      <c r="CQ64" s="21"/>
      <c r="CR64" s="21"/>
      <c r="CS64" s="21"/>
      <c r="CT64" s="21"/>
      <c r="CU64" s="21"/>
      <c r="CV64" s="21"/>
      <c r="CW64" s="21"/>
      <c r="CX64" s="21"/>
      <c r="CY64" s="21"/>
      <c r="CZ64" s="21"/>
      <c r="DA64" s="21"/>
      <c r="DB64" s="21"/>
      <c r="DC64" s="21"/>
      <c r="DD64" s="21"/>
      <c r="DE64" s="21"/>
      <c r="DF64" s="21"/>
      <c r="DG64" s="21"/>
      <c r="DH64" s="21"/>
      <c r="DI64" s="21"/>
      <c r="DJ64" s="21"/>
      <c r="DK64" s="21"/>
      <c r="DL64" s="21"/>
      <c r="DM64" s="21"/>
      <c r="DN64" s="21"/>
      <c r="DO64" s="21"/>
      <c r="DP64" s="21"/>
      <c r="DQ64" s="21"/>
      <c r="DR64" s="21"/>
      <c r="DS64" s="21"/>
      <c r="DT64" s="21"/>
      <c r="DU64" s="21"/>
      <c r="DV64" s="21"/>
      <c r="DW64" s="21"/>
      <c r="DX64" s="21"/>
      <c r="DY64" s="21"/>
      <c r="DZ64" s="21"/>
      <c r="EA64" s="21"/>
      <c r="EB64" s="21"/>
      <c r="EC64" s="21"/>
      <c r="ED64" s="21"/>
      <c r="EE64" s="21"/>
      <c r="EF64" s="21"/>
      <c r="EG64" s="21"/>
      <c r="EH64" s="21"/>
      <c r="EI64" s="21"/>
      <c r="EJ64" s="21"/>
      <c r="EK64" s="21"/>
      <c r="EL64" s="21"/>
      <c r="EM64" s="21"/>
      <c r="EN64" s="21"/>
      <c r="EO64" s="21"/>
      <c r="EP64" s="21"/>
      <c r="EQ64" s="21"/>
      <c r="ER64" s="21"/>
      <c r="ES64" s="21"/>
      <c r="ET64" s="21"/>
      <c r="EU64" s="21"/>
      <c r="EV64" s="21"/>
      <c r="EW64" s="21"/>
      <c r="EX64" s="21"/>
      <c r="EY64" s="21"/>
      <c r="EZ64" s="21"/>
      <c r="FA64" s="21"/>
      <c r="FB64" s="21"/>
      <c r="FC64" s="21"/>
      <c r="FD64" s="21"/>
      <c r="FE64" s="21"/>
      <c r="FF64" s="21"/>
      <c r="FG64" s="21"/>
      <c r="FH64" s="21"/>
      <c r="FI64" s="21"/>
      <c r="FJ64" s="21"/>
      <c r="FK64" s="21"/>
      <c r="FL64" s="21"/>
      <c r="FM64" s="21"/>
      <c r="FN64" s="21"/>
      <c r="FO64" s="21"/>
      <c r="FP64" s="21"/>
      <c r="FQ64" s="21"/>
      <c r="FR64" s="21"/>
      <c r="FS64" s="21"/>
      <c r="FT64" s="21"/>
      <c r="FU64" s="21"/>
    </row>
    <row r="65" spans="1:177" s="22" customFormat="1" ht="26.45" customHeight="1" x14ac:dyDescent="0.2">
      <c r="A65" s="23" t="s">
        <v>183</v>
      </c>
      <c r="B65" s="24">
        <v>46</v>
      </c>
      <c r="C65" s="39" t="s">
        <v>33</v>
      </c>
      <c r="D65" s="143" t="s">
        <v>125</v>
      </c>
      <c r="E65" s="77" t="s">
        <v>254</v>
      </c>
      <c r="F65" s="127">
        <v>0</v>
      </c>
      <c r="G65" s="151" t="str">
        <f t="shared" si="5"/>
        <v/>
      </c>
      <c r="H65" s="152">
        <v>0</v>
      </c>
      <c r="I65" s="153" t="str">
        <f t="shared" si="6"/>
        <v/>
      </c>
      <c r="J65" s="152">
        <v>0</v>
      </c>
      <c r="K65" s="153" t="str">
        <f t="shared" si="7"/>
        <v/>
      </c>
      <c r="L65" s="152">
        <v>0</v>
      </c>
      <c r="M65" s="153" t="str">
        <f t="shared" si="8"/>
        <v/>
      </c>
      <c r="N65" s="152">
        <v>40</v>
      </c>
      <c r="O65" s="154" t="str">
        <f t="shared" si="9"/>
        <v/>
      </c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21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21"/>
      <c r="CF65" s="21"/>
      <c r="CG65" s="21"/>
      <c r="CH65" s="21"/>
      <c r="CI65" s="21"/>
      <c r="CJ65" s="21"/>
      <c r="CK65" s="21"/>
      <c r="CL65" s="21"/>
      <c r="CM65" s="21"/>
      <c r="CN65" s="21"/>
      <c r="CO65" s="21"/>
      <c r="CP65" s="21"/>
      <c r="CQ65" s="21"/>
      <c r="CR65" s="21"/>
      <c r="CS65" s="21"/>
      <c r="CT65" s="21"/>
      <c r="CU65" s="21"/>
      <c r="CV65" s="21"/>
      <c r="CW65" s="21"/>
      <c r="CX65" s="21"/>
      <c r="CY65" s="21"/>
      <c r="CZ65" s="21"/>
      <c r="DA65" s="21"/>
      <c r="DB65" s="21"/>
      <c r="DC65" s="21"/>
      <c r="DD65" s="21"/>
      <c r="DE65" s="21"/>
      <c r="DF65" s="21"/>
      <c r="DG65" s="21"/>
      <c r="DH65" s="21"/>
      <c r="DI65" s="21"/>
      <c r="DJ65" s="21"/>
      <c r="DK65" s="21"/>
      <c r="DL65" s="21"/>
      <c r="DM65" s="21"/>
      <c r="DN65" s="21"/>
      <c r="DO65" s="21"/>
      <c r="DP65" s="21"/>
      <c r="DQ65" s="21"/>
      <c r="DR65" s="21"/>
      <c r="DS65" s="21"/>
      <c r="DT65" s="21"/>
      <c r="DU65" s="21"/>
      <c r="DV65" s="21"/>
      <c r="DW65" s="21"/>
      <c r="DX65" s="21"/>
      <c r="DY65" s="21"/>
      <c r="DZ65" s="21"/>
      <c r="EA65" s="21"/>
      <c r="EB65" s="21"/>
      <c r="EC65" s="21"/>
      <c r="ED65" s="21"/>
      <c r="EE65" s="21"/>
      <c r="EF65" s="21"/>
      <c r="EG65" s="21"/>
      <c r="EH65" s="21"/>
      <c r="EI65" s="21"/>
      <c r="EJ65" s="21"/>
      <c r="EK65" s="21"/>
      <c r="EL65" s="21"/>
      <c r="EM65" s="21"/>
      <c r="EN65" s="21"/>
      <c r="EO65" s="21"/>
      <c r="EP65" s="21"/>
      <c r="EQ65" s="21"/>
      <c r="ER65" s="21"/>
      <c r="ES65" s="21"/>
      <c r="ET65" s="21"/>
      <c r="EU65" s="21"/>
      <c r="EV65" s="21"/>
      <c r="EW65" s="21"/>
      <c r="EX65" s="21"/>
      <c r="EY65" s="21"/>
      <c r="EZ65" s="21"/>
      <c r="FA65" s="21"/>
      <c r="FB65" s="21"/>
      <c r="FC65" s="21"/>
      <c r="FD65" s="21"/>
      <c r="FE65" s="21"/>
      <c r="FF65" s="21"/>
      <c r="FG65" s="21"/>
      <c r="FH65" s="21"/>
      <c r="FI65" s="21"/>
      <c r="FJ65" s="21"/>
      <c r="FK65" s="21"/>
      <c r="FL65" s="21"/>
      <c r="FM65" s="21"/>
      <c r="FN65" s="21"/>
      <c r="FO65" s="21"/>
      <c r="FP65" s="21"/>
      <c r="FQ65" s="21"/>
      <c r="FR65" s="21"/>
      <c r="FS65" s="21"/>
      <c r="FT65" s="21"/>
      <c r="FU65" s="21"/>
    </row>
    <row r="66" spans="1:177" s="22" customFormat="1" ht="26.45" customHeight="1" x14ac:dyDescent="0.2">
      <c r="A66" s="23" t="s">
        <v>183</v>
      </c>
      <c r="B66" s="24">
        <v>47</v>
      </c>
      <c r="C66" s="39" t="s">
        <v>312</v>
      </c>
      <c r="D66" s="94" t="s">
        <v>126</v>
      </c>
      <c r="E66" s="77" t="s">
        <v>254</v>
      </c>
      <c r="F66" s="127">
        <v>0</v>
      </c>
      <c r="G66" s="151" t="str">
        <f t="shared" si="5"/>
        <v/>
      </c>
      <c r="H66" s="152">
        <v>100</v>
      </c>
      <c r="I66" s="153" t="str">
        <f t="shared" si="6"/>
        <v/>
      </c>
      <c r="J66" s="152">
        <v>50</v>
      </c>
      <c r="K66" s="153" t="str">
        <f t="shared" si="7"/>
        <v/>
      </c>
      <c r="L66" s="152">
        <v>10</v>
      </c>
      <c r="M66" s="153" t="str">
        <f t="shared" si="8"/>
        <v/>
      </c>
      <c r="N66" s="152">
        <v>10</v>
      </c>
      <c r="O66" s="154" t="str">
        <f t="shared" si="9"/>
        <v/>
      </c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1"/>
      <c r="BO66" s="21"/>
      <c r="BP66" s="21"/>
      <c r="BQ66" s="21"/>
      <c r="BR66" s="21"/>
      <c r="BS66" s="21"/>
      <c r="BT66" s="21"/>
      <c r="BU66" s="21"/>
      <c r="BV66" s="21"/>
      <c r="BW66" s="21"/>
      <c r="BX66" s="21"/>
      <c r="BY66" s="21"/>
      <c r="BZ66" s="21"/>
      <c r="CA66" s="21"/>
      <c r="CB66" s="21"/>
      <c r="CC66" s="21"/>
      <c r="CD66" s="21"/>
      <c r="CE66" s="21"/>
      <c r="CF66" s="21"/>
      <c r="CG66" s="21"/>
      <c r="CH66" s="21"/>
      <c r="CI66" s="21"/>
      <c r="CJ66" s="21"/>
      <c r="CK66" s="21"/>
      <c r="CL66" s="21"/>
      <c r="CM66" s="21"/>
      <c r="CN66" s="21"/>
      <c r="CO66" s="21"/>
      <c r="CP66" s="21"/>
      <c r="CQ66" s="21"/>
      <c r="CR66" s="21"/>
      <c r="CS66" s="21"/>
      <c r="CT66" s="21"/>
      <c r="CU66" s="21"/>
      <c r="CV66" s="21"/>
      <c r="CW66" s="21"/>
      <c r="CX66" s="21"/>
      <c r="CY66" s="21"/>
      <c r="CZ66" s="21"/>
      <c r="DA66" s="21"/>
      <c r="DB66" s="21"/>
      <c r="DC66" s="21"/>
      <c r="DD66" s="21"/>
      <c r="DE66" s="21"/>
      <c r="DF66" s="21"/>
      <c r="DG66" s="21"/>
      <c r="DH66" s="21"/>
      <c r="DI66" s="21"/>
      <c r="DJ66" s="21"/>
      <c r="DK66" s="21"/>
      <c r="DL66" s="21"/>
      <c r="DM66" s="21"/>
      <c r="DN66" s="21"/>
      <c r="DO66" s="21"/>
      <c r="DP66" s="21"/>
      <c r="DQ66" s="21"/>
      <c r="DR66" s="21"/>
      <c r="DS66" s="21"/>
      <c r="DT66" s="21"/>
      <c r="DU66" s="21"/>
      <c r="DV66" s="21"/>
      <c r="DW66" s="21"/>
      <c r="DX66" s="21"/>
      <c r="DY66" s="21"/>
      <c r="DZ66" s="21"/>
      <c r="EA66" s="21"/>
      <c r="EB66" s="21"/>
      <c r="EC66" s="21"/>
      <c r="ED66" s="21"/>
      <c r="EE66" s="21"/>
      <c r="EF66" s="21"/>
      <c r="EG66" s="21"/>
      <c r="EH66" s="21"/>
      <c r="EI66" s="21"/>
      <c r="EJ66" s="21"/>
      <c r="EK66" s="21"/>
      <c r="EL66" s="21"/>
      <c r="EM66" s="21"/>
      <c r="EN66" s="21"/>
      <c r="EO66" s="21"/>
      <c r="EP66" s="21"/>
      <c r="EQ66" s="21"/>
      <c r="ER66" s="21"/>
      <c r="ES66" s="21"/>
      <c r="ET66" s="21"/>
      <c r="EU66" s="21"/>
      <c r="EV66" s="21"/>
      <c r="EW66" s="21"/>
      <c r="EX66" s="21"/>
      <c r="EY66" s="21"/>
      <c r="EZ66" s="21"/>
      <c r="FA66" s="21"/>
      <c r="FB66" s="21"/>
      <c r="FC66" s="21"/>
      <c r="FD66" s="21"/>
      <c r="FE66" s="21"/>
      <c r="FF66" s="21"/>
      <c r="FG66" s="21"/>
      <c r="FH66" s="21"/>
      <c r="FI66" s="21"/>
      <c r="FJ66" s="21"/>
      <c r="FK66" s="21"/>
      <c r="FL66" s="21"/>
      <c r="FM66" s="21"/>
      <c r="FN66" s="21"/>
      <c r="FO66" s="21"/>
      <c r="FP66" s="21"/>
      <c r="FQ66" s="21"/>
      <c r="FR66" s="21"/>
      <c r="FS66" s="21"/>
      <c r="FT66" s="21"/>
      <c r="FU66" s="21"/>
    </row>
    <row r="67" spans="1:177" s="22" customFormat="1" ht="26.45" customHeight="1" x14ac:dyDescent="0.2">
      <c r="A67" s="23" t="s">
        <v>183</v>
      </c>
      <c r="B67" s="26" t="s">
        <v>313</v>
      </c>
      <c r="C67" s="288" t="s">
        <v>34</v>
      </c>
      <c r="D67" s="143" t="s">
        <v>241</v>
      </c>
      <c r="E67" s="264" t="s">
        <v>254</v>
      </c>
      <c r="F67" s="292">
        <v>0</v>
      </c>
      <c r="G67" s="293" t="str">
        <f>IF(OR(F67="",F67=0,F67=" "),"",F67/1000)</f>
        <v/>
      </c>
      <c r="H67" s="289">
        <v>560</v>
      </c>
      <c r="I67" s="160" t="str">
        <f>IF($D$160="","  ","  ")</f>
        <v xml:space="preserve">  </v>
      </c>
      <c r="J67" s="289">
        <v>520</v>
      </c>
      <c r="K67" s="290" t="str">
        <f>IF(OR(F67="",F67=0,),"",J67*$G67)</f>
        <v/>
      </c>
      <c r="L67" s="289">
        <v>320</v>
      </c>
      <c r="M67" s="290" t="str">
        <f>IF(OR(F67="",F67=0,),"",L67*$G67)</f>
        <v/>
      </c>
      <c r="N67" s="289">
        <v>480</v>
      </c>
      <c r="O67" s="285" t="str">
        <f>IF(OR(F67="",F67=0,),"",N67*$G67)</f>
        <v/>
      </c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</row>
    <row r="68" spans="1:177" s="22" customFormat="1" ht="26.45" customHeight="1" x14ac:dyDescent="0.2">
      <c r="A68" s="23" t="s">
        <v>183</v>
      </c>
      <c r="B68" s="26" t="s">
        <v>314</v>
      </c>
      <c r="C68" s="288"/>
      <c r="D68" s="143" t="s">
        <v>242</v>
      </c>
      <c r="E68" s="264"/>
      <c r="F68" s="292"/>
      <c r="G68" s="293"/>
      <c r="H68" s="289"/>
      <c r="I68" s="161" t="str">
        <f t="shared" ref="I68:I73" si="10">IF($D$160="","  ","  ")</f>
        <v xml:space="preserve">  </v>
      </c>
      <c r="J68" s="289"/>
      <c r="K68" s="290"/>
      <c r="L68" s="289"/>
      <c r="M68" s="290"/>
      <c r="N68" s="289"/>
      <c r="O68" s="28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21"/>
      <c r="BR68" s="21"/>
      <c r="BS68" s="21"/>
      <c r="BT68" s="21"/>
      <c r="BU68" s="21"/>
      <c r="BV68" s="21"/>
      <c r="BW68" s="21"/>
      <c r="BX68" s="21"/>
      <c r="BY68" s="21"/>
      <c r="BZ68" s="21"/>
      <c r="CA68" s="21"/>
      <c r="CB68" s="21"/>
      <c r="CC68" s="21"/>
      <c r="CD68" s="21"/>
      <c r="CE68" s="21"/>
      <c r="CF68" s="21"/>
      <c r="CG68" s="21"/>
      <c r="CH68" s="21"/>
      <c r="CI68" s="21"/>
      <c r="CJ68" s="21"/>
      <c r="CK68" s="21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  <c r="DA68" s="21"/>
      <c r="DB68" s="21"/>
      <c r="DC68" s="21"/>
      <c r="DD68" s="21"/>
      <c r="DE68" s="21"/>
      <c r="DF68" s="21"/>
      <c r="DG68" s="21"/>
      <c r="DH68" s="21"/>
      <c r="DI68" s="21"/>
      <c r="DJ68" s="21"/>
      <c r="DK68" s="21"/>
      <c r="DL68" s="21"/>
      <c r="DM68" s="21"/>
      <c r="DN68" s="21"/>
      <c r="DO68" s="21"/>
      <c r="DP68" s="21"/>
      <c r="DQ68" s="21"/>
      <c r="DR68" s="21"/>
      <c r="DS68" s="21"/>
      <c r="DT68" s="21"/>
      <c r="DU68" s="21"/>
      <c r="DV68" s="21"/>
      <c r="DW68" s="21"/>
      <c r="DX68" s="21"/>
      <c r="DY68" s="21"/>
      <c r="DZ68" s="21"/>
      <c r="EA68" s="21"/>
      <c r="EB68" s="21"/>
      <c r="EC68" s="21"/>
      <c r="ED68" s="21"/>
      <c r="EE68" s="21"/>
      <c r="EF68" s="21"/>
      <c r="EG68" s="21"/>
      <c r="EH68" s="21"/>
      <c r="EI68" s="21"/>
      <c r="EJ68" s="21"/>
      <c r="EK68" s="21"/>
      <c r="EL68" s="21"/>
      <c r="EM68" s="21"/>
      <c r="EN68" s="21"/>
      <c r="EO68" s="21"/>
      <c r="EP68" s="21"/>
      <c r="EQ68" s="21"/>
      <c r="ER68" s="21"/>
      <c r="ES68" s="21"/>
      <c r="ET68" s="21"/>
      <c r="EU68" s="21"/>
      <c r="EV68" s="21"/>
      <c r="EW68" s="21"/>
      <c r="EX68" s="21"/>
      <c r="EY68" s="21"/>
      <c r="EZ68" s="21"/>
      <c r="FA68" s="21"/>
      <c r="FB68" s="21"/>
      <c r="FC68" s="21"/>
      <c r="FD68" s="21"/>
      <c r="FE68" s="21"/>
      <c r="FF68" s="21"/>
      <c r="FG68" s="21"/>
      <c r="FH68" s="21"/>
      <c r="FI68" s="21"/>
      <c r="FJ68" s="21"/>
      <c r="FK68" s="21"/>
      <c r="FL68" s="21"/>
      <c r="FM68" s="21"/>
      <c r="FN68" s="21"/>
      <c r="FO68" s="21"/>
      <c r="FP68" s="21"/>
      <c r="FQ68" s="21"/>
      <c r="FR68" s="21"/>
      <c r="FS68" s="21"/>
      <c r="FT68" s="21"/>
      <c r="FU68" s="21"/>
    </row>
    <row r="69" spans="1:177" s="22" customFormat="1" ht="26.45" customHeight="1" x14ac:dyDescent="0.2">
      <c r="A69" s="23" t="s">
        <v>183</v>
      </c>
      <c r="B69" s="26" t="s">
        <v>315</v>
      </c>
      <c r="C69" s="288"/>
      <c r="D69" s="143" t="s">
        <v>243</v>
      </c>
      <c r="E69" s="264"/>
      <c r="F69" s="292"/>
      <c r="G69" s="293"/>
      <c r="H69" s="289"/>
      <c r="I69" s="161" t="str">
        <f t="shared" si="10"/>
        <v xml:space="preserve">  </v>
      </c>
      <c r="J69" s="289"/>
      <c r="K69" s="290"/>
      <c r="L69" s="289"/>
      <c r="M69" s="290"/>
      <c r="N69" s="289"/>
      <c r="O69" s="285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1"/>
      <c r="BQ69" s="21"/>
      <c r="BR69" s="21"/>
      <c r="BS69" s="21"/>
      <c r="BT69" s="21"/>
      <c r="BU69" s="21"/>
      <c r="BV69" s="21"/>
      <c r="BW69" s="21"/>
      <c r="BX69" s="21"/>
      <c r="BY69" s="21"/>
      <c r="BZ69" s="21"/>
      <c r="CA69" s="21"/>
      <c r="CB69" s="21"/>
      <c r="CC69" s="21"/>
      <c r="CD69" s="21"/>
      <c r="CE69" s="21"/>
      <c r="CF69" s="21"/>
      <c r="CG69" s="21"/>
      <c r="CH69" s="21"/>
      <c r="CI69" s="21"/>
      <c r="CJ69" s="21"/>
      <c r="CK69" s="21"/>
      <c r="CL69" s="21"/>
      <c r="CM69" s="21"/>
      <c r="CN69" s="21"/>
      <c r="CO69" s="21"/>
      <c r="CP69" s="21"/>
      <c r="CQ69" s="21"/>
      <c r="CR69" s="21"/>
      <c r="CS69" s="21"/>
      <c r="CT69" s="21"/>
      <c r="CU69" s="21"/>
      <c r="CV69" s="21"/>
      <c r="CW69" s="21"/>
      <c r="CX69" s="21"/>
      <c r="CY69" s="21"/>
      <c r="CZ69" s="21"/>
      <c r="DA69" s="21"/>
      <c r="DB69" s="21"/>
      <c r="DC69" s="21"/>
      <c r="DD69" s="21"/>
      <c r="DE69" s="21"/>
      <c r="DF69" s="21"/>
      <c r="DG69" s="21"/>
      <c r="DH69" s="21"/>
      <c r="DI69" s="21"/>
      <c r="DJ69" s="21"/>
      <c r="DK69" s="21"/>
      <c r="DL69" s="21"/>
      <c r="DM69" s="21"/>
      <c r="DN69" s="21"/>
      <c r="DO69" s="21"/>
      <c r="DP69" s="21"/>
      <c r="DQ69" s="21"/>
      <c r="DR69" s="21"/>
      <c r="DS69" s="21"/>
      <c r="DT69" s="21"/>
      <c r="DU69" s="21"/>
      <c r="DV69" s="21"/>
      <c r="DW69" s="21"/>
      <c r="DX69" s="21"/>
      <c r="DY69" s="21"/>
      <c r="DZ69" s="21"/>
      <c r="EA69" s="21"/>
      <c r="EB69" s="21"/>
      <c r="EC69" s="21"/>
      <c r="ED69" s="21"/>
      <c r="EE69" s="21"/>
      <c r="EF69" s="21"/>
      <c r="EG69" s="21"/>
      <c r="EH69" s="21"/>
      <c r="EI69" s="21"/>
      <c r="EJ69" s="21"/>
      <c r="EK69" s="21"/>
      <c r="EL69" s="21"/>
      <c r="EM69" s="21"/>
      <c r="EN69" s="21"/>
      <c r="EO69" s="21"/>
      <c r="EP69" s="21"/>
      <c r="EQ69" s="21"/>
      <c r="ER69" s="21"/>
      <c r="ES69" s="21"/>
      <c r="ET69" s="21"/>
      <c r="EU69" s="21"/>
      <c r="EV69" s="21"/>
      <c r="EW69" s="21"/>
      <c r="EX69" s="21"/>
      <c r="EY69" s="21"/>
      <c r="EZ69" s="21"/>
      <c r="FA69" s="21"/>
      <c r="FB69" s="21"/>
      <c r="FC69" s="21"/>
      <c r="FD69" s="21"/>
      <c r="FE69" s="21"/>
      <c r="FF69" s="21"/>
      <c r="FG69" s="21"/>
      <c r="FH69" s="21"/>
      <c r="FI69" s="21"/>
      <c r="FJ69" s="21"/>
      <c r="FK69" s="21"/>
      <c r="FL69" s="21"/>
      <c r="FM69" s="21"/>
      <c r="FN69" s="21"/>
      <c r="FO69" s="21"/>
      <c r="FP69" s="21"/>
      <c r="FQ69" s="21"/>
      <c r="FR69" s="21"/>
      <c r="FS69" s="21"/>
      <c r="FT69" s="21"/>
      <c r="FU69" s="21"/>
    </row>
    <row r="70" spans="1:177" s="22" customFormat="1" ht="26.45" customHeight="1" x14ac:dyDescent="0.2">
      <c r="A70" s="23" t="s">
        <v>183</v>
      </c>
      <c r="B70" s="26" t="s">
        <v>316</v>
      </c>
      <c r="C70" s="288"/>
      <c r="D70" s="143" t="s">
        <v>244</v>
      </c>
      <c r="E70" s="264"/>
      <c r="F70" s="292"/>
      <c r="G70" s="293"/>
      <c r="H70" s="289"/>
      <c r="I70" s="161" t="str">
        <f t="shared" si="10"/>
        <v xml:space="preserve">  </v>
      </c>
      <c r="J70" s="289"/>
      <c r="K70" s="290"/>
      <c r="L70" s="289"/>
      <c r="M70" s="290"/>
      <c r="N70" s="289"/>
      <c r="O70" s="285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3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  <c r="BZ70" s="21"/>
      <c r="CA70" s="21"/>
      <c r="CB70" s="21"/>
      <c r="CC70" s="21"/>
      <c r="CD70" s="21"/>
      <c r="CE70" s="21"/>
      <c r="CF70" s="21"/>
      <c r="CG70" s="21"/>
      <c r="CH70" s="21"/>
      <c r="CI70" s="21"/>
      <c r="CJ70" s="21"/>
      <c r="CK70" s="21"/>
      <c r="CL70" s="21"/>
      <c r="CM70" s="21"/>
      <c r="CN70" s="21"/>
      <c r="CO70" s="21"/>
      <c r="CP70" s="21"/>
      <c r="CQ70" s="21"/>
      <c r="CR70" s="21"/>
      <c r="CS70" s="21"/>
      <c r="CT70" s="21"/>
      <c r="CU70" s="21"/>
      <c r="CV70" s="21"/>
      <c r="CW70" s="21"/>
      <c r="CX70" s="21"/>
      <c r="CY70" s="21"/>
      <c r="CZ70" s="21"/>
      <c r="DA70" s="21"/>
      <c r="DB70" s="21"/>
      <c r="DC70" s="21"/>
      <c r="DD70" s="21"/>
      <c r="DE70" s="21"/>
      <c r="DF70" s="21"/>
      <c r="DG70" s="21"/>
      <c r="DH70" s="21"/>
      <c r="DI70" s="21"/>
      <c r="DJ70" s="21"/>
      <c r="DK70" s="21"/>
      <c r="DL70" s="21"/>
      <c r="DM70" s="21"/>
      <c r="DN70" s="21"/>
      <c r="DO70" s="21"/>
      <c r="DP70" s="21"/>
      <c r="DQ70" s="21"/>
      <c r="DR70" s="21"/>
      <c r="DS70" s="21"/>
      <c r="DT70" s="21"/>
      <c r="DU70" s="21"/>
      <c r="DV70" s="21"/>
      <c r="DW70" s="21"/>
      <c r="DX70" s="21"/>
      <c r="DY70" s="21"/>
      <c r="DZ70" s="21"/>
      <c r="EA70" s="21"/>
      <c r="EB70" s="21"/>
      <c r="EC70" s="21"/>
      <c r="ED70" s="21"/>
      <c r="EE70" s="21"/>
      <c r="EF70" s="21"/>
      <c r="EG70" s="21"/>
      <c r="EH70" s="21"/>
      <c r="EI70" s="21"/>
      <c r="EJ70" s="21"/>
      <c r="EK70" s="21"/>
      <c r="EL70" s="21"/>
      <c r="EM70" s="21"/>
      <c r="EN70" s="21"/>
      <c r="EO70" s="21"/>
      <c r="EP70" s="21"/>
      <c r="EQ70" s="21"/>
      <c r="ER70" s="21"/>
      <c r="ES70" s="21"/>
      <c r="ET70" s="21"/>
      <c r="EU70" s="21"/>
      <c r="EV70" s="21"/>
      <c r="EW70" s="21"/>
      <c r="EX70" s="21"/>
      <c r="EY70" s="21"/>
      <c r="EZ70" s="21"/>
      <c r="FA70" s="21"/>
      <c r="FB70" s="21"/>
      <c r="FC70" s="21"/>
      <c r="FD70" s="21"/>
      <c r="FE70" s="21"/>
      <c r="FF70" s="21"/>
      <c r="FG70" s="21"/>
      <c r="FH70" s="21"/>
      <c r="FI70" s="21"/>
      <c r="FJ70" s="21"/>
      <c r="FK70" s="21"/>
      <c r="FL70" s="21"/>
      <c r="FM70" s="21"/>
      <c r="FN70" s="21"/>
      <c r="FO70" s="21"/>
      <c r="FP70" s="21"/>
      <c r="FQ70" s="21"/>
      <c r="FR70" s="21"/>
      <c r="FS70" s="21"/>
      <c r="FT70" s="21"/>
      <c r="FU70" s="21"/>
    </row>
    <row r="71" spans="1:177" s="22" customFormat="1" ht="26.45" customHeight="1" x14ac:dyDescent="0.2">
      <c r="A71" s="23" t="s">
        <v>183</v>
      </c>
      <c r="B71" s="26" t="s">
        <v>317</v>
      </c>
      <c r="C71" s="288"/>
      <c r="D71" s="143" t="s">
        <v>245</v>
      </c>
      <c r="E71" s="264"/>
      <c r="F71" s="292"/>
      <c r="G71" s="293"/>
      <c r="H71" s="289"/>
      <c r="I71" s="161" t="str">
        <f t="shared" si="10"/>
        <v xml:space="preserve">  </v>
      </c>
      <c r="J71" s="289"/>
      <c r="K71" s="290"/>
      <c r="L71" s="289"/>
      <c r="M71" s="290"/>
      <c r="N71" s="289"/>
      <c r="O71" s="285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21"/>
      <c r="BQ71" s="21"/>
      <c r="BR71" s="21"/>
      <c r="BS71" s="21"/>
      <c r="BT71" s="21"/>
      <c r="BU71" s="21"/>
      <c r="BV71" s="21"/>
      <c r="BW71" s="21"/>
      <c r="BX71" s="21"/>
      <c r="BY71" s="21"/>
      <c r="BZ71" s="21"/>
      <c r="CA71" s="21"/>
      <c r="CB71" s="21"/>
      <c r="CC71" s="21"/>
      <c r="CD71" s="21"/>
      <c r="CE71" s="21"/>
      <c r="CF71" s="21"/>
      <c r="CG71" s="21"/>
      <c r="CH71" s="21"/>
      <c r="CI71" s="21"/>
      <c r="CJ71" s="21"/>
      <c r="CK71" s="21"/>
      <c r="CL71" s="21"/>
      <c r="CM71" s="21"/>
      <c r="CN71" s="21"/>
      <c r="CO71" s="21"/>
      <c r="CP71" s="21"/>
      <c r="CQ71" s="21"/>
      <c r="CR71" s="21"/>
      <c r="CS71" s="21"/>
      <c r="CT71" s="21"/>
      <c r="CU71" s="21"/>
      <c r="CV71" s="21"/>
      <c r="CW71" s="21"/>
      <c r="CX71" s="21"/>
      <c r="CY71" s="21"/>
      <c r="CZ71" s="21"/>
      <c r="DA71" s="21"/>
      <c r="DB71" s="21"/>
      <c r="DC71" s="21"/>
      <c r="DD71" s="21"/>
      <c r="DE71" s="21"/>
      <c r="DF71" s="21"/>
      <c r="DG71" s="21"/>
      <c r="DH71" s="21"/>
      <c r="DI71" s="21"/>
      <c r="DJ71" s="21"/>
      <c r="DK71" s="21"/>
      <c r="DL71" s="21"/>
      <c r="DM71" s="21"/>
      <c r="DN71" s="21"/>
      <c r="DO71" s="21"/>
      <c r="DP71" s="21"/>
      <c r="DQ71" s="21"/>
      <c r="DR71" s="21"/>
      <c r="DS71" s="21"/>
      <c r="DT71" s="21"/>
      <c r="DU71" s="21"/>
      <c r="DV71" s="21"/>
      <c r="DW71" s="21"/>
      <c r="DX71" s="21"/>
      <c r="DY71" s="21"/>
      <c r="DZ71" s="21"/>
      <c r="EA71" s="21"/>
      <c r="EB71" s="21"/>
      <c r="EC71" s="21"/>
      <c r="ED71" s="21"/>
      <c r="EE71" s="21"/>
      <c r="EF71" s="21"/>
      <c r="EG71" s="21"/>
      <c r="EH71" s="21"/>
      <c r="EI71" s="21"/>
      <c r="EJ71" s="21"/>
      <c r="EK71" s="21"/>
      <c r="EL71" s="21"/>
      <c r="EM71" s="21"/>
      <c r="EN71" s="21"/>
      <c r="EO71" s="21"/>
      <c r="EP71" s="21"/>
      <c r="EQ71" s="21"/>
      <c r="ER71" s="21"/>
      <c r="ES71" s="21"/>
      <c r="ET71" s="21"/>
      <c r="EU71" s="21"/>
      <c r="EV71" s="21"/>
      <c r="EW71" s="21"/>
      <c r="EX71" s="21"/>
      <c r="EY71" s="21"/>
      <c r="EZ71" s="21"/>
      <c r="FA71" s="21"/>
      <c r="FB71" s="21"/>
      <c r="FC71" s="21"/>
      <c r="FD71" s="21"/>
      <c r="FE71" s="21"/>
      <c r="FF71" s="21"/>
      <c r="FG71" s="21"/>
      <c r="FH71" s="21"/>
      <c r="FI71" s="21"/>
      <c r="FJ71" s="21"/>
      <c r="FK71" s="21"/>
      <c r="FL71" s="21"/>
      <c r="FM71" s="21"/>
      <c r="FN71" s="21"/>
      <c r="FO71" s="21"/>
      <c r="FP71" s="21"/>
      <c r="FQ71" s="21"/>
      <c r="FR71" s="21"/>
      <c r="FS71" s="21"/>
      <c r="FT71" s="21"/>
      <c r="FU71" s="21"/>
    </row>
    <row r="72" spans="1:177" s="22" customFormat="1" ht="26.45" customHeight="1" x14ac:dyDescent="0.2">
      <c r="A72" s="23" t="s">
        <v>183</v>
      </c>
      <c r="B72" s="26" t="s">
        <v>318</v>
      </c>
      <c r="C72" s="288"/>
      <c r="D72" s="143" t="s">
        <v>246</v>
      </c>
      <c r="E72" s="264"/>
      <c r="F72" s="292"/>
      <c r="G72" s="293"/>
      <c r="H72" s="289"/>
      <c r="I72" s="161" t="str">
        <f t="shared" si="10"/>
        <v xml:space="preserve">  </v>
      </c>
      <c r="J72" s="289"/>
      <c r="K72" s="290"/>
      <c r="L72" s="289"/>
      <c r="M72" s="290"/>
      <c r="N72" s="289"/>
      <c r="O72" s="285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  <c r="CA72" s="21"/>
      <c r="CB72" s="21"/>
      <c r="CC72" s="21"/>
      <c r="CD72" s="21"/>
      <c r="CE72" s="21"/>
      <c r="CF72" s="21"/>
      <c r="CG72" s="21"/>
      <c r="CH72" s="21"/>
      <c r="CI72" s="21"/>
      <c r="CJ72" s="21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1"/>
      <c r="DA72" s="21"/>
      <c r="DB72" s="21"/>
      <c r="DC72" s="21"/>
      <c r="DD72" s="21"/>
      <c r="DE72" s="21"/>
      <c r="DF72" s="21"/>
      <c r="DG72" s="21"/>
      <c r="DH72" s="21"/>
      <c r="DI72" s="21"/>
      <c r="DJ72" s="21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1"/>
      <c r="EM72" s="21"/>
      <c r="EN72" s="21"/>
      <c r="EO72" s="21"/>
      <c r="EP72" s="21"/>
      <c r="EQ72" s="21"/>
      <c r="ER72" s="21"/>
      <c r="ES72" s="21"/>
      <c r="ET72" s="21"/>
      <c r="EU72" s="21"/>
      <c r="EV72" s="21"/>
      <c r="EW72" s="21"/>
      <c r="EX72" s="21"/>
      <c r="EY72" s="21"/>
      <c r="EZ72" s="21"/>
      <c r="FA72" s="21"/>
      <c r="FB72" s="21"/>
      <c r="FC72" s="21"/>
      <c r="FD72" s="21"/>
      <c r="FE72" s="21"/>
      <c r="FF72" s="21"/>
      <c r="FG72" s="21"/>
      <c r="FH72" s="21"/>
      <c r="FI72" s="21"/>
      <c r="FJ72" s="21"/>
      <c r="FK72" s="21"/>
      <c r="FL72" s="21"/>
      <c r="FM72" s="21"/>
      <c r="FN72" s="21"/>
      <c r="FO72" s="21"/>
      <c r="FP72" s="21"/>
      <c r="FQ72" s="21"/>
      <c r="FR72" s="21"/>
      <c r="FS72" s="21"/>
      <c r="FT72" s="21"/>
      <c r="FU72" s="21"/>
    </row>
    <row r="73" spans="1:177" s="22" customFormat="1" ht="26.45" customHeight="1" x14ac:dyDescent="0.2">
      <c r="A73" s="23" t="s">
        <v>183</v>
      </c>
      <c r="B73" s="26" t="s">
        <v>319</v>
      </c>
      <c r="C73" s="288"/>
      <c r="D73" s="143" t="s">
        <v>247</v>
      </c>
      <c r="E73" s="264"/>
      <c r="F73" s="292"/>
      <c r="G73" s="293"/>
      <c r="H73" s="289"/>
      <c r="I73" s="161" t="str">
        <f t="shared" si="10"/>
        <v xml:space="preserve">  </v>
      </c>
      <c r="J73" s="289"/>
      <c r="K73" s="290"/>
      <c r="L73" s="289"/>
      <c r="M73" s="290"/>
      <c r="N73" s="289"/>
      <c r="O73" s="285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  <c r="BI73" s="21"/>
      <c r="BJ73" s="21"/>
      <c r="BK73" s="21"/>
      <c r="BL73" s="21"/>
      <c r="BM73" s="21"/>
      <c r="BN73" s="21"/>
      <c r="BO73" s="21"/>
      <c r="BP73" s="21"/>
      <c r="BQ73" s="21"/>
      <c r="BR73" s="21"/>
      <c r="BS73" s="21"/>
      <c r="BT73" s="21"/>
      <c r="BU73" s="21"/>
      <c r="BV73" s="21"/>
      <c r="BW73" s="21"/>
      <c r="BX73" s="21"/>
      <c r="BY73" s="21"/>
      <c r="BZ73" s="21"/>
      <c r="CA73" s="21"/>
      <c r="CB73" s="21"/>
      <c r="CC73" s="21"/>
      <c r="CD73" s="21"/>
      <c r="CE73" s="21"/>
      <c r="CF73" s="21"/>
      <c r="CG73" s="21"/>
      <c r="CH73" s="21"/>
      <c r="CI73" s="21"/>
      <c r="CJ73" s="21"/>
      <c r="CK73" s="21"/>
      <c r="CL73" s="21"/>
      <c r="CM73" s="21"/>
      <c r="CN73" s="21"/>
      <c r="CO73" s="21"/>
      <c r="CP73" s="21"/>
      <c r="CQ73" s="21"/>
      <c r="CR73" s="21"/>
      <c r="CS73" s="21"/>
      <c r="CT73" s="21"/>
      <c r="CU73" s="21"/>
      <c r="CV73" s="21"/>
      <c r="CW73" s="21"/>
      <c r="CX73" s="21"/>
      <c r="CY73" s="21"/>
      <c r="CZ73" s="21"/>
      <c r="DA73" s="21"/>
      <c r="DB73" s="21"/>
      <c r="DC73" s="21"/>
      <c r="DD73" s="21"/>
      <c r="DE73" s="21"/>
      <c r="DF73" s="21"/>
      <c r="DG73" s="21"/>
      <c r="DH73" s="21"/>
      <c r="DI73" s="21"/>
      <c r="DJ73" s="21"/>
      <c r="DK73" s="21"/>
      <c r="DL73" s="21"/>
      <c r="DM73" s="21"/>
      <c r="DN73" s="21"/>
      <c r="DO73" s="21"/>
      <c r="DP73" s="21"/>
      <c r="DQ73" s="21"/>
      <c r="DR73" s="21"/>
      <c r="DS73" s="21"/>
      <c r="DT73" s="21"/>
      <c r="DU73" s="21"/>
      <c r="DV73" s="21"/>
      <c r="DW73" s="21"/>
      <c r="DX73" s="21"/>
      <c r="DY73" s="21"/>
      <c r="DZ73" s="21"/>
      <c r="EA73" s="21"/>
      <c r="EB73" s="21"/>
      <c r="EC73" s="21"/>
      <c r="ED73" s="21"/>
      <c r="EE73" s="21"/>
      <c r="EF73" s="21"/>
      <c r="EG73" s="21"/>
      <c r="EH73" s="21"/>
      <c r="EI73" s="21"/>
      <c r="EJ73" s="21"/>
      <c r="EK73" s="21"/>
      <c r="EL73" s="21"/>
      <c r="EM73" s="21"/>
      <c r="EN73" s="21"/>
      <c r="EO73" s="21"/>
      <c r="EP73" s="21"/>
      <c r="EQ73" s="21"/>
      <c r="ER73" s="21"/>
      <c r="ES73" s="21"/>
      <c r="ET73" s="21"/>
      <c r="EU73" s="21"/>
      <c r="EV73" s="21"/>
      <c r="EW73" s="21"/>
      <c r="EX73" s="21"/>
      <c r="EY73" s="21"/>
      <c r="EZ73" s="21"/>
      <c r="FA73" s="21"/>
      <c r="FB73" s="21"/>
      <c r="FC73" s="21"/>
      <c r="FD73" s="21"/>
      <c r="FE73" s="21"/>
      <c r="FF73" s="21"/>
      <c r="FG73" s="21"/>
      <c r="FH73" s="21"/>
      <c r="FI73" s="21"/>
      <c r="FJ73" s="21"/>
      <c r="FK73" s="21"/>
      <c r="FL73" s="21"/>
      <c r="FM73" s="21"/>
      <c r="FN73" s="21"/>
      <c r="FO73" s="21"/>
      <c r="FP73" s="21"/>
      <c r="FQ73" s="21"/>
      <c r="FR73" s="21"/>
      <c r="FS73" s="21"/>
      <c r="FT73" s="21"/>
      <c r="FU73" s="21"/>
    </row>
    <row r="74" spans="1:177" s="22" customFormat="1" ht="34.9" customHeight="1" x14ac:dyDescent="0.2">
      <c r="A74" s="23" t="s">
        <v>183</v>
      </c>
      <c r="B74" s="26" t="s">
        <v>320</v>
      </c>
      <c r="C74" s="288"/>
      <c r="D74" s="143" t="s">
        <v>267</v>
      </c>
      <c r="E74" s="264"/>
      <c r="F74" s="292"/>
      <c r="G74" s="293"/>
      <c r="H74" s="289"/>
      <c r="I74" s="191" t="str">
        <f>IF(OR(F67="",F67=0,F67=" "),"",H67*$G67)</f>
        <v/>
      </c>
      <c r="J74" s="289"/>
      <c r="K74" s="290"/>
      <c r="L74" s="289"/>
      <c r="M74" s="290"/>
      <c r="N74" s="289"/>
      <c r="O74" s="285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21"/>
      <c r="CS74" s="21"/>
      <c r="CT74" s="21"/>
      <c r="CU74" s="21"/>
      <c r="CV74" s="21"/>
      <c r="CW74" s="21"/>
      <c r="CX74" s="21"/>
      <c r="CY74" s="21"/>
      <c r="CZ74" s="21"/>
      <c r="DA74" s="21"/>
      <c r="DB74" s="21"/>
      <c r="DC74" s="21"/>
      <c r="DD74" s="21"/>
      <c r="DE74" s="21"/>
      <c r="DF74" s="21"/>
      <c r="DG74" s="21"/>
      <c r="DH74" s="21"/>
      <c r="DI74" s="21"/>
      <c r="DJ74" s="21"/>
      <c r="DK74" s="21"/>
      <c r="DL74" s="21"/>
      <c r="DM74" s="21"/>
      <c r="DN74" s="21"/>
      <c r="DO74" s="21"/>
      <c r="DP74" s="21"/>
      <c r="DQ74" s="21"/>
      <c r="DR74" s="21"/>
      <c r="DS74" s="21"/>
      <c r="DT74" s="21"/>
      <c r="DU74" s="21"/>
      <c r="DV74" s="21"/>
      <c r="DW74" s="21"/>
      <c r="DX74" s="21"/>
      <c r="DY74" s="21"/>
      <c r="DZ74" s="21"/>
      <c r="EA74" s="21"/>
      <c r="EB74" s="21"/>
      <c r="EC74" s="21"/>
      <c r="ED74" s="21"/>
      <c r="EE74" s="21"/>
      <c r="EF74" s="21"/>
      <c r="EG74" s="21"/>
      <c r="EH74" s="21"/>
      <c r="EI74" s="21"/>
      <c r="EJ74" s="21"/>
      <c r="EK74" s="21"/>
      <c r="EL74" s="21"/>
      <c r="EM74" s="21"/>
      <c r="EN74" s="21"/>
      <c r="EO74" s="21"/>
      <c r="EP74" s="21"/>
      <c r="EQ74" s="21"/>
      <c r="ER74" s="21"/>
      <c r="ES74" s="21"/>
      <c r="ET74" s="21"/>
      <c r="EU74" s="21"/>
      <c r="EV74" s="21"/>
      <c r="EW74" s="21"/>
      <c r="EX74" s="21"/>
      <c r="EY74" s="21"/>
      <c r="EZ74" s="21"/>
      <c r="FA74" s="21"/>
      <c r="FB74" s="21"/>
      <c r="FC74" s="21"/>
      <c r="FD74" s="21"/>
      <c r="FE74" s="21"/>
      <c r="FF74" s="21"/>
      <c r="FG74" s="21"/>
      <c r="FH74" s="21"/>
      <c r="FI74" s="21"/>
      <c r="FJ74" s="21"/>
      <c r="FK74" s="21"/>
      <c r="FL74" s="21"/>
      <c r="FM74" s="21"/>
      <c r="FN74" s="21"/>
      <c r="FO74" s="21"/>
      <c r="FP74" s="21"/>
      <c r="FQ74" s="21"/>
      <c r="FR74" s="21"/>
      <c r="FS74" s="21"/>
      <c r="FT74" s="21"/>
      <c r="FU74" s="21"/>
    </row>
    <row r="75" spans="1:177" s="22" customFormat="1" ht="26.45" customHeight="1" x14ac:dyDescent="0.2">
      <c r="A75" s="23" t="s">
        <v>183</v>
      </c>
      <c r="B75" s="26" t="s">
        <v>321</v>
      </c>
      <c r="C75" s="288"/>
      <c r="D75" s="143" t="s">
        <v>253</v>
      </c>
      <c r="E75" s="264"/>
      <c r="F75" s="292"/>
      <c r="G75" s="293"/>
      <c r="H75" s="289"/>
      <c r="I75" s="161" t="str">
        <f t="shared" ref="I75:I80" si="11">IF($D$160="","  ","  ")</f>
        <v xml:space="preserve">  </v>
      </c>
      <c r="J75" s="289"/>
      <c r="K75" s="290"/>
      <c r="L75" s="289"/>
      <c r="M75" s="290"/>
      <c r="N75" s="289"/>
      <c r="O75" s="285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21"/>
      <c r="CS75" s="21"/>
      <c r="CT75" s="21"/>
      <c r="CU75" s="21"/>
      <c r="CV75" s="21"/>
      <c r="CW75" s="21"/>
      <c r="CX75" s="21"/>
      <c r="CY75" s="21"/>
      <c r="CZ75" s="21"/>
      <c r="DA75" s="21"/>
      <c r="DB75" s="21"/>
      <c r="DC75" s="21"/>
      <c r="DD75" s="21"/>
      <c r="DE75" s="21"/>
      <c r="DF75" s="21"/>
      <c r="DG75" s="21"/>
      <c r="DH75" s="21"/>
      <c r="DI75" s="21"/>
      <c r="DJ75" s="21"/>
      <c r="DK75" s="21"/>
      <c r="DL75" s="21"/>
      <c r="DM75" s="21"/>
      <c r="DN75" s="21"/>
      <c r="DO75" s="21"/>
      <c r="DP75" s="21"/>
      <c r="DQ75" s="21"/>
      <c r="DR75" s="21"/>
      <c r="DS75" s="21"/>
      <c r="DT75" s="21"/>
      <c r="DU75" s="21"/>
      <c r="DV75" s="21"/>
      <c r="DW75" s="21"/>
      <c r="DX75" s="21"/>
      <c r="DY75" s="21"/>
      <c r="DZ75" s="21"/>
      <c r="EA75" s="21"/>
      <c r="EB75" s="21"/>
      <c r="EC75" s="21"/>
      <c r="ED75" s="21"/>
      <c r="EE75" s="21"/>
      <c r="EF75" s="21"/>
      <c r="EG75" s="21"/>
      <c r="EH75" s="21"/>
      <c r="EI75" s="21"/>
      <c r="EJ75" s="21"/>
      <c r="EK75" s="21"/>
      <c r="EL75" s="21"/>
      <c r="EM75" s="21"/>
      <c r="EN75" s="21"/>
      <c r="EO75" s="21"/>
      <c r="EP75" s="21"/>
      <c r="EQ75" s="21"/>
      <c r="ER75" s="21"/>
      <c r="ES75" s="21"/>
      <c r="ET75" s="21"/>
      <c r="EU75" s="21"/>
      <c r="EV75" s="21"/>
      <c r="EW75" s="21"/>
      <c r="EX75" s="21"/>
      <c r="EY75" s="21"/>
      <c r="EZ75" s="21"/>
      <c r="FA75" s="21"/>
      <c r="FB75" s="21"/>
      <c r="FC75" s="21"/>
      <c r="FD75" s="21"/>
      <c r="FE75" s="21"/>
      <c r="FF75" s="21"/>
      <c r="FG75" s="21"/>
      <c r="FH75" s="21"/>
      <c r="FI75" s="21"/>
      <c r="FJ75" s="21"/>
      <c r="FK75" s="21"/>
      <c r="FL75" s="21"/>
      <c r="FM75" s="21"/>
      <c r="FN75" s="21"/>
      <c r="FO75" s="21"/>
      <c r="FP75" s="21"/>
      <c r="FQ75" s="21"/>
      <c r="FR75" s="21"/>
      <c r="FS75" s="21"/>
      <c r="FT75" s="21"/>
      <c r="FU75" s="21"/>
    </row>
    <row r="76" spans="1:177" s="22" customFormat="1" ht="26.45" customHeight="1" x14ac:dyDescent="0.2">
      <c r="A76" s="23" t="s">
        <v>183</v>
      </c>
      <c r="B76" s="26" t="s">
        <v>322</v>
      </c>
      <c r="C76" s="288"/>
      <c r="D76" s="143" t="s">
        <v>248</v>
      </c>
      <c r="E76" s="264"/>
      <c r="F76" s="292"/>
      <c r="G76" s="293"/>
      <c r="H76" s="289"/>
      <c r="I76" s="161" t="str">
        <f t="shared" si="11"/>
        <v xml:space="preserve">  </v>
      </c>
      <c r="J76" s="289"/>
      <c r="K76" s="290"/>
      <c r="L76" s="289"/>
      <c r="M76" s="290"/>
      <c r="N76" s="289"/>
      <c r="O76" s="285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1"/>
      <c r="BO76" s="21"/>
      <c r="BP76" s="21"/>
      <c r="BQ76" s="21"/>
      <c r="BR76" s="21"/>
      <c r="BS76" s="21"/>
      <c r="BT76" s="21"/>
      <c r="BU76" s="21"/>
      <c r="BV76" s="21"/>
      <c r="BW76" s="21"/>
      <c r="BX76" s="21"/>
      <c r="BY76" s="21"/>
      <c r="BZ76" s="21"/>
      <c r="CA76" s="21"/>
      <c r="CB76" s="21"/>
      <c r="CC76" s="21"/>
      <c r="CD76" s="21"/>
      <c r="CE76" s="21"/>
      <c r="CF76" s="21"/>
      <c r="CG76" s="21"/>
      <c r="CH76" s="21"/>
      <c r="CI76" s="21"/>
      <c r="CJ76" s="21"/>
      <c r="CK76" s="21"/>
      <c r="CL76" s="21"/>
      <c r="CM76" s="21"/>
      <c r="CN76" s="21"/>
      <c r="CO76" s="21"/>
      <c r="CP76" s="21"/>
      <c r="CQ76" s="21"/>
      <c r="CR76" s="21"/>
      <c r="CS76" s="21"/>
      <c r="CT76" s="21"/>
      <c r="CU76" s="21"/>
      <c r="CV76" s="21"/>
      <c r="CW76" s="21"/>
      <c r="CX76" s="21"/>
      <c r="CY76" s="21"/>
      <c r="CZ76" s="21"/>
      <c r="DA76" s="21"/>
      <c r="DB76" s="21"/>
      <c r="DC76" s="21"/>
      <c r="DD76" s="21"/>
      <c r="DE76" s="21"/>
      <c r="DF76" s="21"/>
      <c r="DG76" s="21"/>
      <c r="DH76" s="21"/>
      <c r="DI76" s="21"/>
      <c r="DJ76" s="21"/>
      <c r="DK76" s="21"/>
      <c r="DL76" s="21"/>
      <c r="DM76" s="21"/>
      <c r="DN76" s="21"/>
      <c r="DO76" s="21"/>
      <c r="DP76" s="21"/>
      <c r="DQ76" s="21"/>
      <c r="DR76" s="21"/>
      <c r="DS76" s="21"/>
      <c r="DT76" s="21"/>
      <c r="DU76" s="21"/>
      <c r="DV76" s="21"/>
      <c r="DW76" s="21"/>
      <c r="DX76" s="21"/>
      <c r="DY76" s="21"/>
      <c r="DZ76" s="21"/>
      <c r="EA76" s="21"/>
      <c r="EB76" s="21"/>
      <c r="EC76" s="21"/>
      <c r="ED76" s="21"/>
      <c r="EE76" s="21"/>
      <c r="EF76" s="21"/>
      <c r="EG76" s="21"/>
      <c r="EH76" s="21"/>
      <c r="EI76" s="21"/>
      <c r="EJ76" s="21"/>
      <c r="EK76" s="21"/>
      <c r="EL76" s="21"/>
      <c r="EM76" s="21"/>
      <c r="EN76" s="21"/>
      <c r="EO76" s="21"/>
      <c r="EP76" s="21"/>
      <c r="EQ76" s="21"/>
      <c r="ER76" s="21"/>
      <c r="ES76" s="21"/>
      <c r="ET76" s="21"/>
      <c r="EU76" s="21"/>
      <c r="EV76" s="21"/>
      <c r="EW76" s="21"/>
      <c r="EX76" s="21"/>
      <c r="EY76" s="21"/>
      <c r="EZ76" s="21"/>
      <c r="FA76" s="21"/>
      <c r="FB76" s="21"/>
      <c r="FC76" s="21"/>
      <c r="FD76" s="21"/>
      <c r="FE76" s="21"/>
      <c r="FF76" s="21"/>
      <c r="FG76" s="21"/>
      <c r="FH76" s="21"/>
      <c r="FI76" s="21"/>
      <c r="FJ76" s="21"/>
      <c r="FK76" s="21"/>
      <c r="FL76" s="21"/>
      <c r="FM76" s="21"/>
      <c r="FN76" s="21"/>
      <c r="FO76" s="21"/>
      <c r="FP76" s="21"/>
      <c r="FQ76" s="21"/>
      <c r="FR76" s="21"/>
      <c r="FS76" s="21"/>
      <c r="FT76" s="21"/>
      <c r="FU76" s="21"/>
    </row>
    <row r="77" spans="1:177" s="22" customFormat="1" ht="26.45" customHeight="1" x14ac:dyDescent="0.2">
      <c r="A77" s="23" t="s">
        <v>183</v>
      </c>
      <c r="B77" s="26" t="s">
        <v>323</v>
      </c>
      <c r="C77" s="288"/>
      <c r="D77" s="143" t="s">
        <v>249</v>
      </c>
      <c r="E77" s="264"/>
      <c r="F77" s="292"/>
      <c r="G77" s="293"/>
      <c r="H77" s="289"/>
      <c r="I77" s="161" t="str">
        <f t="shared" si="11"/>
        <v xml:space="preserve">  </v>
      </c>
      <c r="J77" s="289"/>
      <c r="K77" s="290"/>
      <c r="L77" s="289"/>
      <c r="M77" s="290"/>
      <c r="N77" s="289"/>
      <c r="O77" s="285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1"/>
      <c r="BO77" s="21"/>
      <c r="BP77" s="21"/>
      <c r="BQ77" s="21"/>
      <c r="BR77" s="21"/>
      <c r="BS77" s="21"/>
      <c r="BT77" s="21"/>
      <c r="BU77" s="21"/>
      <c r="BV77" s="21"/>
      <c r="BW77" s="21"/>
      <c r="BX77" s="21"/>
      <c r="BY77" s="21"/>
      <c r="BZ77" s="21"/>
      <c r="CA77" s="21"/>
      <c r="CB77" s="21"/>
      <c r="CC77" s="21"/>
      <c r="CD77" s="21"/>
      <c r="CE77" s="21"/>
      <c r="CF77" s="21"/>
      <c r="CG77" s="21"/>
      <c r="CH77" s="21"/>
      <c r="CI77" s="21"/>
      <c r="CJ77" s="21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1"/>
      <c r="DA77" s="21"/>
      <c r="DB77" s="21"/>
      <c r="DC77" s="21"/>
      <c r="DD77" s="21"/>
      <c r="DE77" s="21"/>
      <c r="DF77" s="21"/>
      <c r="DG77" s="21"/>
      <c r="DH77" s="21"/>
      <c r="DI77" s="21"/>
      <c r="DJ77" s="21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1"/>
      <c r="EM77" s="21"/>
      <c r="EN77" s="21"/>
      <c r="EO77" s="21"/>
      <c r="EP77" s="21"/>
      <c r="EQ77" s="21"/>
      <c r="ER77" s="21"/>
      <c r="ES77" s="21"/>
      <c r="ET77" s="21"/>
      <c r="EU77" s="21"/>
      <c r="EV77" s="21"/>
      <c r="EW77" s="21"/>
      <c r="EX77" s="21"/>
      <c r="EY77" s="21"/>
      <c r="EZ77" s="21"/>
      <c r="FA77" s="21"/>
      <c r="FB77" s="21"/>
      <c r="FC77" s="21"/>
      <c r="FD77" s="21"/>
      <c r="FE77" s="21"/>
      <c r="FF77" s="21"/>
      <c r="FG77" s="21"/>
      <c r="FH77" s="21"/>
      <c r="FI77" s="21"/>
      <c r="FJ77" s="21"/>
      <c r="FK77" s="21"/>
      <c r="FL77" s="21"/>
      <c r="FM77" s="21"/>
      <c r="FN77" s="21"/>
      <c r="FO77" s="21"/>
      <c r="FP77" s="21"/>
      <c r="FQ77" s="21"/>
      <c r="FR77" s="21"/>
      <c r="FS77" s="21"/>
      <c r="FT77" s="21"/>
      <c r="FU77" s="21"/>
    </row>
    <row r="78" spans="1:177" s="22" customFormat="1" ht="26.45" customHeight="1" x14ac:dyDescent="0.2">
      <c r="A78" s="23" t="s">
        <v>183</v>
      </c>
      <c r="B78" s="26" t="s">
        <v>324</v>
      </c>
      <c r="C78" s="288"/>
      <c r="D78" s="143" t="s">
        <v>250</v>
      </c>
      <c r="E78" s="264"/>
      <c r="F78" s="292"/>
      <c r="G78" s="293"/>
      <c r="H78" s="289"/>
      <c r="I78" s="161" t="str">
        <f t="shared" si="11"/>
        <v xml:space="preserve">  </v>
      </c>
      <c r="J78" s="289"/>
      <c r="K78" s="290"/>
      <c r="L78" s="289"/>
      <c r="M78" s="290"/>
      <c r="N78" s="289"/>
      <c r="O78" s="285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1"/>
      <c r="BO78" s="21"/>
      <c r="BP78" s="21"/>
      <c r="BQ78" s="21"/>
      <c r="BR78" s="21"/>
      <c r="BS78" s="21"/>
      <c r="BT78" s="21"/>
      <c r="BU78" s="21"/>
      <c r="BV78" s="21"/>
      <c r="BW78" s="21"/>
      <c r="BX78" s="21"/>
      <c r="BY78" s="21"/>
      <c r="BZ78" s="21"/>
      <c r="CA78" s="21"/>
      <c r="CB78" s="21"/>
      <c r="CC78" s="21"/>
      <c r="CD78" s="21"/>
      <c r="CE78" s="21"/>
      <c r="CF78" s="21"/>
      <c r="CG78" s="21"/>
      <c r="CH78" s="21"/>
      <c r="CI78" s="21"/>
      <c r="CJ78" s="21"/>
      <c r="CK78" s="21"/>
      <c r="CL78" s="21"/>
      <c r="CM78" s="21"/>
      <c r="CN78" s="21"/>
      <c r="CO78" s="21"/>
      <c r="CP78" s="21"/>
      <c r="CQ78" s="21"/>
      <c r="CR78" s="21"/>
      <c r="CS78" s="21"/>
      <c r="CT78" s="21"/>
      <c r="CU78" s="21"/>
      <c r="CV78" s="21"/>
      <c r="CW78" s="21"/>
      <c r="CX78" s="21"/>
      <c r="CY78" s="21"/>
      <c r="CZ78" s="21"/>
      <c r="DA78" s="21"/>
      <c r="DB78" s="21"/>
      <c r="DC78" s="21"/>
      <c r="DD78" s="21"/>
      <c r="DE78" s="21"/>
      <c r="DF78" s="21"/>
      <c r="DG78" s="21"/>
      <c r="DH78" s="21"/>
      <c r="DI78" s="21"/>
      <c r="DJ78" s="21"/>
      <c r="DK78" s="21"/>
      <c r="DL78" s="21"/>
      <c r="DM78" s="21"/>
      <c r="DN78" s="21"/>
      <c r="DO78" s="21"/>
      <c r="DP78" s="21"/>
      <c r="DQ78" s="21"/>
      <c r="DR78" s="21"/>
      <c r="DS78" s="21"/>
      <c r="DT78" s="21"/>
      <c r="DU78" s="21"/>
      <c r="DV78" s="21"/>
      <c r="DW78" s="21"/>
      <c r="DX78" s="21"/>
      <c r="DY78" s="21"/>
      <c r="DZ78" s="21"/>
      <c r="EA78" s="21"/>
      <c r="EB78" s="21"/>
      <c r="EC78" s="21"/>
      <c r="ED78" s="21"/>
      <c r="EE78" s="21"/>
      <c r="EF78" s="21"/>
      <c r="EG78" s="21"/>
      <c r="EH78" s="21"/>
      <c r="EI78" s="21"/>
      <c r="EJ78" s="21"/>
      <c r="EK78" s="21"/>
      <c r="EL78" s="21"/>
      <c r="EM78" s="21"/>
      <c r="EN78" s="21"/>
      <c r="EO78" s="21"/>
      <c r="EP78" s="21"/>
      <c r="EQ78" s="21"/>
      <c r="ER78" s="21"/>
      <c r="ES78" s="21"/>
      <c r="ET78" s="21"/>
      <c r="EU78" s="21"/>
      <c r="EV78" s="21"/>
      <c r="EW78" s="21"/>
      <c r="EX78" s="21"/>
      <c r="EY78" s="21"/>
      <c r="EZ78" s="21"/>
      <c r="FA78" s="21"/>
      <c r="FB78" s="21"/>
      <c r="FC78" s="21"/>
      <c r="FD78" s="21"/>
      <c r="FE78" s="21"/>
      <c r="FF78" s="21"/>
      <c r="FG78" s="21"/>
      <c r="FH78" s="21"/>
      <c r="FI78" s="21"/>
      <c r="FJ78" s="21"/>
      <c r="FK78" s="21"/>
      <c r="FL78" s="21"/>
      <c r="FM78" s="21"/>
      <c r="FN78" s="21"/>
      <c r="FO78" s="21"/>
      <c r="FP78" s="21"/>
      <c r="FQ78" s="21"/>
      <c r="FR78" s="21"/>
      <c r="FS78" s="21"/>
      <c r="FT78" s="21"/>
      <c r="FU78" s="21"/>
    </row>
    <row r="79" spans="1:177" s="22" customFormat="1" ht="26.45" customHeight="1" x14ac:dyDescent="0.2">
      <c r="A79" s="23" t="s">
        <v>183</v>
      </c>
      <c r="B79" s="26" t="s">
        <v>325</v>
      </c>
      <c r="C79" s="288"/>
      <c r="D79" s="143" t="s">
        <v>251</v>
      </c>
      <c r="E79" s="264"/>
      <c r="F79" s="292"/>
      <c r="G79" s="293"/>
      <c r="H79" s="289"/>
      <c r="I79" s="161" t="str">
        <f t="shared" si="11"/>
        <v xml:space="preserve">  </v>
      </c>
      <c r="J79" s="289"/>
      <c r="K79" s="290"/>
      <c r="L79" s="289"/>
      <c r="M79" s="290"/>
      <c r="N79" s="289"/>
      <c r="O79" s="285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21"/>
      <c r="BR79" s="21"/>
      <c r="BS79" s="21"/>
      <c r="BT79" s="21"/>
      <c r="BU79" s="21"/>
      <c r="BV79" s="21"/>
      <c r="BW79" s="21"/>
      <c r="BX79" s="21"/>
      <c r="BY79" s="21"/>
      <c r="BZ79" s="21"/>
      <c r="CA79" s="21"/>
      <c r="CB79" s="21"/>
      <c r="CC79" s="21"/>
      <c r="CD79" s="21"/>
      <c r="CE79" s="21"/>
      <c r="CF79" s="21"/>
      <c r="CG79" s="21"/>
      <c r="CH79" s="21"/>
      <c r="CI79" s="21"/>
      <c r="CJ79" s="21"/>
      <c r="CK79" s="21"/>
      <c r="CL79" s="21"/>
      <c r="CM79" s="21"/>
      <c r="CN79" s="21"/>
      <c r="CO79" s="21"/>
      <c r="CP79" s="21"/>
      <c r="CQ79" s="21"/>
      <c r="CR79" s="21"/>
      <c r="CS79" s="21"/>
      <c r="CT79" s="21"/>
      <c r="CU79" s="21"/>
      <c r="CV79" s="21"/>
      <c r="CW79" s="21"/>
      <c r="CX79" s="21"/>
      <c r="CY79" s="21"/>
      <c r="CZ79" s="21"/>
      <c r="DA79" s="21"/>
      <c r="DB79" s="21"/>
      <c r="DC79" s="21"/>
      <c r="DD79" s="21"/>
      <c r="DE79" s="21"/>
      <c r="DF79" s="21"/>
      <c r="DG79" s="21"/>
      <c r="DH79" s="21"/>
      <c r="DI79" s="21"/>
      <c r="DJ79" s="21"/>
      <c r="DK79" s="21"/>
      <c r="DL79" s="21"/>
      <c r="DM79" s="21"/>
      <c r="DN79" s="21"/>
      <c r="DO79" s="21"/>
      <c r="DP79" s="21"/>
      <c r="DQ79" s="21"/>
      <c r="DR79" s="21"/>
      <c r="DS79" s="21"/>
      <c r="DT79" s="21"/>
      <c r="DU79" s="21"/>
      <c r="DV79" s="21"/>
      <c r="DW79" s="21"/>
      <c r="DX79" s="21"/>
      <c r="DY79" s="21"/>
      <c r="DZ79" s="21"/>
      <c r="EA79" s="21"/>
      <c r="EB79" s="21"/>
      <c r="EC79" s="21"/>
      <c r="ED79" s="21"/>
      <c r="EE79" s="21"/>
      <c r="EF79" s="21"/>
      <c r="EG79" s="21"/>
      <c r="EH79" s="21"/>
      <c r="EI79" s="21"/>
      <c r="EJ79" s="21"/>
      <c r="EK79" s="21"/>
      <c r="EL79" s="21"/>
      <c r="EM79" s="21"/>
      <c r="EN79" s="21"/>
      <c r="EO79" s="21"/>
      <c r="EP79" s="21"/>
      <c r="EQ79" s="21"/>
      <c r="ER79" s="21"/>
      <c r="ES79" s="21"/>
      <c r="ET79" s="21"/>
      <c r="EU79" s="21"/>
      <c r="EV79" s="21"/>
      <c r="EW79" s="21"/>
      <c r="EX79" s="21"/>
      <c r="EY79" s="21"/>
      <c r="EZ79" s="21"/>
      <c r="FA79" s="21"/>
      <c r="FB79" s="21"/>
      <c r="FC79" s="21"/>
      <c r="FD79" s="21"/>
      <c r="FE79" s="21"/>
      <c r="FF79" s="21"/>
      <c r="FG79" s="21"/>
      <c r="FH79" s="21"/>
      <c r="FI79" s="21"/>
      <c r="FJ79" s="21"/>
      <c r="FK79" s="21"/>
      <c r="FL79" s="21"/>
      <c r="FM79" s="21"/>
      <c r="FN79" s="21"/>
      <c r="FO79" s="21"/>
      <c r="FP79" s="21"/>
      <c r="FQ79" s="21"/>
      <c r="FR79" s="21"/>
      <c r="FS79" s="21"/>
      <c r="FT79" s="21"/>
      <c r="FU79" s="21"/>
    </row>
    <row r="80" spans="1:177" s="22" customFormat="1" ht="26.45" customHeight="1" x14ac:dyDescent="0.2">
      <c r="A80" s="23" t="s">
        <v>183</v>
      </c>
      <c r="B80" s="26" t="s">
        <v>326</v>
      </c>
      <c r="C80" s="288"/>
      <c r="D80" s="143" t="s">
        <v>252</v>
      </c>
      <c r="E80" s="264"/>
      <c r="F80" s="292"/>
      <c r="G80" s="293"/>
      <c r="H80" s="289"/>
      <c r="I80" s="161" t="str">
        <f t="shared" si="11"/>
        <v xml:space="preserve">  </v>
      </c>
      <c r="J80" s="289"/>
      <c r="K80" s="290"/>
      <c r="L80" s="289"/>
      <c r="M80" s="290"/>
      <c r="N80" s="289"/>
      <c r="O80" s="285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21"/>
      <c r="CB80" s="21"/>
      <c r="CC80" s="21"/>
      <c r="CD80" s="21"/>
      <c r="CE80" s="21"/>
      <c r="CF80" s="21"/>
      <c r="CG80" s="21"/>
      <c r="CH80" s="21"/>
      <c r="CI80" s="21"/>
      <c r="CJ80" s="21"/>
      <c r="CK80" s="21"/>
      <c r="CL80" s="21"/>
      <c r="CM80" s="21"/>
      <c r="CN80" s="21"/>
      <c r="CO80" s="21"/>
      <c r="CP80" s="21"/>
      <c r="CQ80" s="21"/>
      <c r="CR80" s="21"/>
      <c r="CS80" s="21"/>
      <c r="CT80" s="21"/>
      <c r="CU80" s="21"/>
      <c r="CV80" s="21"/>
      <c r="CW80" s="21"/>
      <c r="CX80" s="21"/>
      <c r="CY80" s="21"/>
      <c r="CZ80" s="21"/>
      <c r="DA80" s="21"/>
      <c r="DB80" s="21"/>
      <c r="DC80" s="21"/>
      <c r="DD80" s="21"/>
      <c r="DE80" s="21"/>
      <c r="DF80" s="21"/>
      <c r="DG80" s="21"/>
      <c r="DH80" s="21"/>
      <c r="DI80" s="21"/>
      <c r="DJ80" s="21"/>
      <c r="DK80" s="21"/>
      <c r="DL80" s="21"/>
      <c r="DM80" s="21"/>
      <c r="DN80" s="21"/>
      <c r="DO80" s="21"/>
      <c r="DP80" s="21"/>
      <c r="DQ80" s="21"/>
      <c r="DR80" s="21"/>
      <c r="DS80" s="21"/>
      <c r="DT80" s="21"/>
      <c r="DU80" s="21"/>
      <c r="DV80" s="21"/>
      <c r="DW80" s="21"/>
      <c r="DX80" s="21"/>
      <c r="DY80" s="21"/>
      <c r="DZ80" s="21"/>
      <c r="EA80" s="21"/>
      <c r="EB80" s="21"/>
      <c r="EC80" s="21"/>
      <c r="ED80" s="21"/>
      <c r="EE80" s="21"/>
      <c r="EF80" s="21"/>
      <c r="EG80" s="21"/>
      <c r="EH80" s="21"/>
      <c r="EI80" s="21"/>
      <c r="EJ80" s="21"/>
      <c r="EK80" s="21"/>
      <c r="EL80" s="21"/>
      <c r="EM80" s="21"/>
      <c r="EN80" s="21"/>
      <c r="EO80" s="21"/>
      <c r="EP80" s="21"/>
      <c r="EQ80" s="21"/>
      <c r="ER80" s="21"/>
      <c r="ES80" s="21"/>
      <c r="ET80" s="21"/>
      <c r="EU80" s="21"/>
      <c r="EV80" s="21"/>
      <c r="EW80" s="21"/>
      <c r="EX80" s="21"/>
      <c r="EY80" s="21"/>
      <c r="EZ80" s="21"/>
      <c r="FA80" s="21"/>
      <c r="FB80" s="21"/>
      <c r="FC80" s="21"/>
      <c r="FD80" s="21"/>
      <c r="FE80" s="21"/>
      <c r="FF80" s="21"/>
      <c r="FG80" s="21"/>
      <c r="FH80" s="21"/>
      <c r="FI80" s="21"/>
      <c r="FJ80" s="21"/>
      <c r="FK80" s="21"/>
      <c r="FL80" s="21"/>
      <c r="FM80" s="21"/>
      <c r="FN80" s="21"/>
      <c r="FO80" s="21"/>
      <c r="FP80" s="21"/>
      <c r="FQ80" s="21"/>
      <c r="FR80" s="21"/>
      <c r="FS80" s="21"/>
      <c r="FT80" s="21"/>
      <c r="FU80" s="21"/>
    </row>
    <row r="81" spans="1:177" s="22" customFormat="1" ht="26.45" customHeight="1" x14ac:dyDescent="0.2">
      <c r="A81" s="23" t="s">
        <v>183</v>
      </c>
      <c r="B81" s="26" t="s">
        <v>327</v>
      </c>
      <c r="C81" s="288" t="s">
        <v>35</v>
      </c>
      <c r="D81" s="94" t="s">
        <v>128</v>
      </c>
      <c r="E81" s="294" t="s">
        <v>254</v>
      </c>
      <c r="F81" s="292">
        <v>0</v>
      </c>
      <c r="G81" s="293" t="str">
        <f>IF(OR(F81="",F81=0,F81=" "),"",F81/1000)</f>
        <v/>
      </c>
      <c r="H81" s="289">
        <v>40</v>
      </c>
      <c r="I81" s="160" t="str">
        <f>IF($D$160=""," "," ")</f>
        <v xml:space="preserve"> </v>
      </c>
      <c r="J81" s="291">
        <v>0</v>
      </c>
      <c r="K81" s="290" t="str">
        <f>IF(OR(F81="",F81=0,),"",J81*$G81)</f>
        <v/>
      </c>
      <c r="L81" s="289">
        <v>140</v>
      </c>
      <c r="M81" s="290" t="str">
        <f>IF(OR(F81="",F81=0,),"",L81*$G81)</f>
        <v/>
      </c>
      <c r="N81" s="291">
        <v>0</v>
      </c>
      <c r="O81" s="285" t="str">
        <f>IF(OR(F81="",F81=0,),"",N81*$G81)</f>
        <v/>
      </c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  <c r="CF81" s="21"/>
      <c r="CG81" s="21"/>
      <c r="CH81" s="21"/>
      <c r="CI81" s="21"/>
      <c r="CJ81" s="21"/>
      <c r="CK81" s="21"/>
      <c r="CL81" s="21"/>
      <c r="CM81" s="21"/>
      <c r="CN81" s="21"/>
      <c r="CO81" s="21"/>
      <c r="CP81" s="21"/>
      <c r="CQ81" s="21"/>
      <c r="CR81" s="21"/>
      <c r="CS81" s="21"/>
      <c r="CT81" s="21"/>
      <c r="CU81" s="21"/>
      <c r="CV81" s="21"/>
      <c r="CW81" s="21"/>
      <c r="CX81" s="21"/>
      <c r="CY81" s="21"/>
      <c r="CZ81" s="21"/>
      <c r="DA81" s="21"/>
      <c r="DB81" s="21"/>
      <c r="DC81" s="21"/>
      <c r="DD81" s="21"/>
      <c r="DE81" s="21"/>
      <c r="DF81" s="21"/>
      <c r="DG81" s="21"/>
      <c r="DH81" s="21"/>
      <c r="DI81" s="21"/>
      <c r="DJ81" s="21"/>
      <c r="DK81" s="21"/>
      <c r="DL81" s="21"/>
      <c r="DM81" s="21"/>
      <c r="DN81" s="21"/>
      <c r="DO81" s="21"/>
      <c r="DP81" s="21"/>
      <c r="DQ81" s="21"/>
      <c r="DR81" s="21"/>
      <c r="DS81" s="21"/>
      <c r="DT81" s="21"/>
      <c r="DU81" s="21"/>
      <c r="DV81" s="21"/>
      <c r="DW81" s="21"/>
      <c r="DX81" s="21"/>
      <c r="DY81" s="21"/>
      <c r="DZ81" s="21"/>
      <c r="EA81" s="21"/>
      <c r="EB81" s="21"/>
      <c r="EC81" s="21"/>
      <c r="ED81" s="21"/>
      <c r="EE81" s="21"/>
      <c r="EF81" s="21"/>
      <c r="EG81" s="21"/>
      <c r="EH81" s="21"/>
      <c r="EI81" s="21"/>
      <c r="EJ81" s="21"/>
      <c r="EK81" s="21"/>
      <c r="EL81" s="21"/>
      <c r="EM81" s="21"/>
      <c r="EN81" s="21"/>
      <c r="EO81" s="21"/>
      <c r="EP81" s="21"/>
      <c r="EQ81" s="21"/>
      <c r="ER81" s="21"/>
      <c r="ES81" s="21"/>
      <c r="ET81" s="21"/>
      <c r="EU81" s="21"/>
      <c r="EV81" s="21"/>
      <c r="EW81" s="21"/>
      <c r="EX81" s="21"/>
      <c r="EY81" s="21"/>
      <c r="EZ81" s="21"/>
      <c r="FA81" s="21"/>
      <c r="FB81" s="21"/>
      <c r="FC81" s="21"/>
      <c r="FD81" s="21"/>
      <c r="FE81" s="21"/>
      <c r="FF81" s="21"/>
      <c r="FG81" s="21"/>
      <c r="FH81" s="21"/>
      <c r="FI81" s="21"/>
      <c r="FJ81" s="21"/>
      <c r="FK81" s="21"/>
      <c r="FL81" s="21"/>
      <c r="FM81" s="21"/>
      <c r="FN81" s="21"/>
      <c r="FO81" s="21"/>
      <c r="FP81" s="21"/>
      <c r="FQ81" s="21"/>
      <c r="FR81" s="21"/>
      <c r="FS81" s="21"/>
      <c r="FT81" s="21"/>
      <c r="FU81" s="21"/>
    </row>
    <row r="82" spans="1:177" s="22" customFormat="1" ht="26.45" customHeight="1" x14ac:dyDescent="0.2">
      <c r="A82" s="23" t="s">
        <v>183</v>
      </c>
      <c r="B82" s="26" t="s">
        <v>328</v>
      </c>
      <c r="C82" s="288"/>
      <c r="D82" s="144" t="s">
        <v>127</v>
      </c>
      <c r="E82" s="294"/>
      <c r="F82" s="292"/>
      <c r="G82" s="293"/>
      <c r="H82" s="289"/>
      <c r="I82" s="161" t="str">
        <f>IF(OR(F81="",F81=0,F81=" "),"",H81*$G81)</f>
        <v/>
      </c>
      <c r="J82" s="291"/>
      <c r="K82" s="290"/>
      <c r="L82" s="289"/>
      <c r="M82" s="290"/>
      <c r="N82" s="291"/>
      <c r="O82" s="285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  <c r="CE82" s="21"/>
      <c r="CF82" s="21"/>
      <c r="CG82" s="21"/>
      <c r="CH82" s="21"/>
      <c r="CI82" s="21"/>
      <c r="CJ82" s="21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1"/>
      <c r="DA82" s="21"/>
      <c r="DB82" s="21"/>
      <c r="DC82" s="21"/>
      <c r="DD82" s="21"/>
      <c r="DE82" s="21"/>
      <c r="DF82" s="21"/>
      <c r="DG82" s="21"/>
      <c r="DH82" s="21"/>
      <c r="DI82" s="21"/>
      <c r="DJ82" s="21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1"/>
      <c r="EM82" s="21"/>
      <c r="EN82" s="21"/>
      <c r="EO82" s="21"/>
      <c r="EP82" s="21"/>
      <c r="EQ82" s="21"/>
      <c r="ER82" s="21"/>
      <c r="ES82" s="21"/>
      <c r="ET82" s="21"/>
      <c r="EU82" s="21"/>
      <c r="EV82" s="21"/>
      <c r="EW82" s="21"/>
      <c r="EX82" s="21"/>
      <c r="EY82" s="21"/>
      <c r="EZ82" s="21"/>
      <c r="FA82" s="21"/>
      <c r="FB82" s="21"/>
      <c r="FC82" s="21"/>
      <c r="FD82" s="21"/>
      <c r="FE82" s="21"/>
      <c r="FF82" s="21"/>
      <c r="FG82" s="21"/>
      <c r="FH82" s="21"/>
      <c r="FI82" s="21"/>
      <c r="FJ82" s="21"/>
      <c r="FK82" s="21"/>
      <c r="FL82" s="21"/>
      <c r="FM82" s="21"/>
      <c r="FN82" s="21"/>
      <c r="FO82" s="21"/>
      <c r="FP82" s="21"/>
      <c r="FQ82" s="21"/>
      <c r="FR82" s="21"/>
      <c r="FS82" s="21"/>
      <c r="FT82" s="21"/>
      <c r="FU82" s="21"/>
    </row>
    <row r="83" spans="1:177" s="22" customFormat="1" ht="26.45" customHeight="1" x14ac:dyDescent="0.2">
      <c r="A83" s="23" t="s">
        <v>183</v>
      </c>
      <c r="B83" s="26" t="s">
        <v>329</v>
      </c>
      <c r="C83" s="288"/>
      <c r="D83" s="94" t="s">
        <v>129</v>
      </c>
      <c r="E83" s="294"/>
      <c r="F83" s="292"/>
      <c r="G83" s="293"/>
      <c r="H83" s="289"/>
      <c r="I83" s="162" t="str">
        <f>IF($D$160=""," "," ")</f>
        <v xml:space="preserve"> </v>
      </c>
      <c r="J83" s="291"/>
      <c r="K83" s="290"/>
      <c r="L83" s="289"/>
      <c r="M83" s="290"/>
      <c r="N83" s="291"/>
      <c r="O83" s="285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21"/>
      <c r="CB83" s="21"/>
      <c r="CC83" s="21"/>
      <c r="CD83" s="21"/>
      <c r="CE83" s="21"/>
      <c r="CF83" s="21"/>
      <c r="CG83" s="21"/>
      <c r="CH83" s="21"/>
      <c r="CI83" s="21"/>
      <c r="CJ83" s="21"/>
      <c r="CK83" s="21"/>
      <c r="CL83" s="21"/>
      <c r="CM83" s="21"/>
      <c r="CN83" s="21"/>
      <c r="CO83" s="21"/>
      <c r="CP83" s="21"/>
      <c r="CQ83" s="21"/>
      <c r="CR83" s="21"/>
      <c r="CS83" s="21"/>
      <c r="CT83" s="21"/>
      <c r="CU83" s="21"/>
      <c r="CV83" s="21"/>
      <c r="CW83" s="21"/>
      <c r="CX83" s="21"/>
      <c r="CY83" s="21"/>
      <c r="CZ83" s="21"/>
      <c r="DA83" s="21"/>
      <c r="DB83" s="21"/>
      <c r="DC83" s="21"/>
      <c r="DD83" s="21"/>
      <c r="DE83" s="21"/>
      <c r="DF83" s="21"/>
      <c r="DG83" s="21"/>
      <c r="DH83" s="21"/>
      <c r="DI83" s="21"/>
      <c r="DJ83" s="21"/>
      <c r="DK83" s="21"/>
      <c r="DL83" s="21"/>
      <c r="DM83" s="21"/>
      <c r="DN83" s="21"/>
      <c r="DO83" s="21"/>
      <c r="DP83" s="21"/>
      <c r="DQ83" s="21"/>
      <c r="DR83" s="21"/>
      <c r="DS83" s="21"/>
      <c r="DT83" s="21"/>
      <c r="DU83" s="21"/>
      <c r="DV83" s="21"/>
      <c r="DW83" s="21"/>
      <c r="DX83" s="21"/>
      <c r="DY83" s="21"/>
      <c r="DZ83" s="21"/>
      <c r="EA83" s="21"/>
      <c r="EB83" s="21"/>
      <c r="EC83" s="21"/>
      <c r="ED83" s="21"/>
      <c r="EE83" s="21"/>
      <c r="EF83" s="21"/>
      <c r="EG83" s="21"/>
      <c r="EH83" s="21"/>
      <c r="EI83" s="21"/>
      <c r="EJ83" s="21"/>
      <c r="EK83" s="21"/>
      <c r="EL83" s="21"/>
      <c r="EM83" s="21"/>
      <c r="EN83" s="21"/>
      <c r="EO83" s="21"/>
      <c r="EP83" s="21"/>
      <c r="EQ83" s="21"/>
      <c r="ER83" s="21"/>
      <c r="ES83" s="21"/>
      <c r="ET83" s="21"/>
      <c r="EU83" s="21"/>
      <c r="EV83" s="21"/>
      <c r="EW83" s="21"/>
      <c r="EX83" s="21"/>
      <c r="EY83" s="21"/>
      <c r="EZ83" s="21"/>
      <c r="FA83" s="21"/>
      <c r="FB83" s="21"/>
      <c r="FC83" s="21"/>
      <c r="FD83" s="21"/>
      <c r="FE83" s="21"/>
      <c r="FF83" s="21"/>
      <c r="FG83" s="21"/>
      <c r="FH83" s="21"/>
      <c r="FI83" s="21"/>
      <c r="FJ83" s="21"/>
      <c r="FK83" s="21"/>
      <c r="FL83" s="21"/>
      <c r="FM83" s="21"/>
      <c r="FN83" s="21"/>
      <c r="FO83" s="21"/>
      <c r="FP83" s="21"/>
      <c r="FQ83" s="21"/>
      <c r="FR83" s="21"/>
      <c r="FS83" s="21"/>
      <c r="FT83" s="21"/>
      <c r="FU83" s="21"/>
    </row>
    <row r="84" spans="1:177" s="22" customFormat="1" ht="26.45" customHeight="1" x14ac:dyDescent="0.2">
      <c r="A84" s="23" t="s">
        <v>183</v>
      </c>
      <c r="B84" s="24">
        <v>50</v>
      </c>
      <c r="C84" s="39" t="s">
        <v>36</v>
      </c>
      <c r="D84" s="143" t="s">
        <v>160</v>
      </c>
      <c r="E84" s="77" t="s">
        <v>254</v>
      </c>
      <c r="F84" s="127">
        <v>0</v>
      </c>
      <c r="G84" s="151" t="str">
        <f>IF(OR(F84="",F84=0,F84=" "),"",F84/1000)</f>
        <v/>
      </c>
      <c r="H84" s="189">
        <v>825</v>
      </c>
      <c r="I84" s="153" t="str">
        <f>IF(OR(F84="",F84=0,F84=" "),"",H84*$G84)</f>
        <v/>
      </c>
      <c r="J84" s="189">
        <v>675</v>
      </c>
      <c r="K84" s="153" t="str">
        <f>IF(OR(F84="",F84=0,),"",J84*$G84)</f>
        <v/>
      </c>
      <c r="L84" s="192">
        <v>1012.5</v>
      </c>
      <c r="M84" s="153" t="str">
        <f>IF(OR(F84="",F84=0,),"",L84*$G84)</f>
        <v/>
      </c>
      <c r="N84" s="189">
        <v>675</v>
      </c>
      <c r="O84" s="154" t="str">
        <f>IF(OR(F84="",F84=0,),"",N84*$G84)</f>
        <v/>
      </c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21"/>
      <c r="CB84" s="21"/>
      <c r="CC84" s="21"/>
      <c r="CD84" s="21"/>
      <c r="CE84" s="21"/>
      <c r="CF84" s="21"/>
      <c r="CG84" s="21"/>
      <c r="CH84" s="21"/>
      <c r="CI84" s="21"/>
      <c r="CJ84" s="21"/>
      <c r="CK84" s="21"/>
      <c r="CL84" s="21"/>
      <c r="CM84" s="21"/>
      <c r="CN84" s="21"/>
      <c r="CO84" s="21"/>
      <c r="CP84" s="21"/>
      <c r="CQ84" s="21"/>
      <c r="CR84" s="21"/>
      <c r="CS84" s="21"/>
      <c r="CT84" s="21"/>
      <c r="CU84" s="21"/>
      <c r="CV84" s="21"/>
      <c r="CW84" s="21"/>
      <c r="CX84" s="21"/>
      <c r="CY84" s="21"/>
      <c r="CZ84" s="21"/>
      <c r="DA84" s="21"/>
      <c r="DB84" s="21"/>
      <c r="DC84" s="21"/>
      <c r="DD84" s="21"/>
      <c r="DE84" s="21"/>
      <c r="DF84" s="21"/>
      <c r="DG84" s="21"/>
      <c r="DH84" s="21"/>
      <c r="DI84" s="21"/>
      <c r="DJ84" s="21"/>
      <c r="DK84" s="21"/>
      <c r="DL84" s="21"/>
      <c r="DM84" s="21"/>
      <c r="DN84" s="21"/>
      <c r="DO84" s="21"/>
      <c r="DP84" s="21"/>
      <c r="DQ84" s="21"/>
      <c r="DR84" s="21"/>
      <c r="DS84" s="21"/>
      <c r="DT84" s="21"/>
      <c r="DU84" s="21"/>
      <c r="DV84" s="21"/>
      <c r="DW84" s="21"/>
      <c r="DX84" s="21"/>
      <c r="DY84" s="21"/>
      <c r="DZ84" s="21"/>
      <c r="EA84" s="21"/>
      <c r="EB84" s="21"/>
      <c r="EC84" s="21"/>
      <c r="ED84" s="21"/>
      <c r="EE84" s="21"/>
      <c r="EF84" s="21"/>
      <c r="EG84" s="21"/>
      <c r="EH84" s="21"/>
      <c r="EI84" s="21"/>
      <c r="EJ84" s="21"/>
      <c r="EK84" s="21"/>
      <c r="EL84" s="21"/>
      <c r="EM84" s="21"/>
      <c r="EN84" s="21"/>
      <c r="EO84" s="21"/>
      <c r="EP84" s="21"/>
      <c r="EQ84" s="21"/>
      <c r="ER84" s="21"/>
      <c r="ES84" s="21"/>
      <c r="ET84" s="21"/>
      <c r="EU84" s="21"/>
      <c r="EV84" s="21"/>
      <c r="EW84" s="21"/>
      <c r="EX84" s="21"/>
      <c r="EY84" s="21"/>
      <c r="EZ84" s="21"/>
      <c r="FA84" s="21"/>
      <c r="FB84" s="21"/>
      <c r="FC84" s="21"/>
      <c r="FD84" s="21"/>
      <c r="FE84" s="21"/>
      <c r="FF84" s="21"/>
      <c r="FG84" s="21"/>
      <c r="FH84" s="21"/>
      <c r="FI84" s="21"/>
      <c r="FJ84" s="21"/>
      <c r="FK84" s="21"/>
      <c r="FL84" s="21"/>
      <c r="FM84" s="21"/>
      <c r="FN84" s="21"/>
      <c r="FO84" s="21"/>
      <c r="FP84" s="21"/>
      <c r="FQ84" s="21"/>
      <c r="FR84" s="21"/>
      <c r="FS84" s="21"/>
      <c r="FT84" s="21"/>
      <c r="FU84" s="21"/>
    </row>
    <row r="85" spans="1:177" s="22" customFormat="1" ht="26.45" customHeight="1" x14ac:dyDescent="0.2">
      <c r="A85" s="23" t="s">
        <v>183</v>
      </c>
      <c r="B85" s="24">
        <v>51</v>
      </c>
      <c r="C85" s="39" t="s">
        <v>37</v>
      </c>
      <c r="D85" s="143" t="s">
        <v>131</v>
      </c>
      <c r="E85" s="77" t="s">
        <v>254</v>
      </c>
      <c r="F85" s="127">
        <v>0</v>
      </c>
      <c r="G85" s="151" t="str">
        <f t="shared" ref="G85:G110" si="12">IF(OR(F85="",F85=0,F85=" "),"",F85/1000)</f>
        <v/>
      </c>
      <c r="H85" s="189">
        <v>121</v>
      </c>
      <c r="I85" s="153" t="str">
        <f t="shared" ref="I85:I110" si="13">IF(OR(F85="",F85=0,F85=" "),"",H85*$G85)</f>
        <v/>
      </c>
      <c r="J85" s="189">
        <v>319</v>
      </c>
      <c r="K85" s="153" t="str">
        <f t="shared" ref="K85:K110" si="14">IF(OR(F85="",F85=0,),"",J85*$G85)</f>
        <v/>
      </c>
      <c r="L85" s="189">
        <v>88</v>
      </c>
      <c r="M85" s="153" t="str">
        <f t="shared" ref="M85:M110" si="15">IF(OR(F85="",F85=0,),"",L85*$G85)</f>
        <v/>
      </c>
      <c r="N85" s="189">
        <v>374</v>
      </c>
      <c r="O85" s="154" t="str">
        <f t="shared" ref="O85:O110" si="16">IF(OR(F85="",F85=0,),"",N85*$G85)</f>
        <v/>
      </c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21"/>
      <c r="CB85" s="21"/>
      <c r="CC85" s="21"/>
      <c r="CD85" s="21"/>
      <c r="CE85" s="21"/>
      <c r="CF85" s="21"/>
      <c r="CG85" s="21"/>
      <c r="CH85" s="21"/>
      <c r="CI85" s="21"/>
      <c r="CJ85" s="21"/>
      <c r="CK85" s="21"/>
      <c r="CL85" s="21"/>
      <c r="CM85" s="21"/>
      <c r="CN85" s="21"/>
      <c r="CO85" s="21"/>
      <c r="CP85" s="21"/>
      <c r="CQ85" s="21"/>
      <c r="CR85" s="21"/>
      <c r="CS85" s="21"/>
      <c r="CT85" s="21"/>
      <c r="CU85" s="21"/>
      <c r="CV85" s="21"/>
      <c r="CW85" s="21"/>
      <c r="CX85" s="21"/>
      <c r="CY85" s="21"/>
      <c r="CZ85" s="21"/>
      <c r="DA85" s="21"/>
      <c r="DB85" s="21"/>
      <c r="DC85" s="21"/>
      <c r="DD85" s="21"/>
      <c r="DE85" s="21"/>
      <c r="DF85" s="21"/>
      <c r="DG85" s="21"/>
      <c r="DH85" s="21"/>
      <c r="DI85" s="21"/>
      <c r="DJ85" s="21"/>
      <c r="DK85" s="21"/>
      <c r="DL85" s="21"/>
      <c r="DM85" s="21"/>
      <c r="DN85" s="21"/>
      <c r="DO85" s="21"/>
      <c r="DP85" s="21"/>
      <c r="DQ85" s="21"/>
      <c r="DR85" s="21"/>
      <c r="DS85" s="21"/>
      <c r="DT85" s="21"/>
      <c r="DU85" s="21"/>
      <c r="DV85" s="21"/>
      <c r="DW85" s="21"/>
      <c r="DX85" s="21"/>
      <c r="DY85" s="21"/>
      <c r="DZ85" s="21"/>
      <c r="EA85" s="21"/>
      <c r="EB85" s="21"/>
      <c r="EC85" s="21"/>
      <c r="ED85" s="21"/>
      <c r="EE85" s="21"/>
      <c r="EF85" s="21"/>
      <c r="EG85" s="21"/>
      <c r="EH85" s="21"/>
      <c r="EI85" s="21"/>
      <c r="EJ85" s="21"/>
      <c r="EK85" s="21"/>
      <c r="EL85" s="21"/>
      <c r="EM85" s="21"/>
      <c r="EN85" s="21"/>
      <c r="EO85" s="21"/>
      <c r="EP85" s="21"/>
      <c r="EQ85" s="21"/>
      <c r="ER85" s="21"/>
      <c r="ES85" s="21"/>
      <c r="ET85" s="21"/>
      <c r="EU85" s="21"/>
      <c r="EV85" s="21"/>
      <c r="EW85" s="21"/>
      <c r="EX85" s="21"/>
      <c r="EY85" s="21"/>
      <c r="EZ85" s="21"/>
      <c r="FA85" s="21"/>
      <c r="FB85" s="21"/>
      <c r="FC85" s="21"/>
      <c r="FD85" s="21"/>
      <c r="FE85" s="21"/>
      <c r="FF85" s="21"/>
      <c r="FG85" s="21"/>
      <c r="FH85" s="21"/>
      <c r="FI85" s="21"/>
      <c r="FJ85" s="21"/>
      <c r="FK85" s="21"/>
      <c r="FL85" s="21"/>
      <c r="FM85" s="21"/>
      <c r="FN85" s="21"/>
      <c r="FO85" s="21"/>
      <c r="FP85" s="21"/>
      <c r="FQ85" s="21"/>
      <c r="FR85" s="21"/>
      <c r="FS85" s="21"/>
      <c r="FT85" s="21"/>
      <c r="FU85" s="21"/>
    </row>
    <row r="86" spans="1:177" s="22" customFormat="1" ht="26.45" customHeight="1" x14ac:dyDescent="0.2">
      <c r="A86" s="23" t="s">
        <v>183</v>
      </c>
      <c r="B86" s="24">
        <v>52</v>
      </c>
      <c r="C86" s="39" t="s">
        <v>38</v>
      </c>
      <c r="D86" s="143" t="s">
        <v>330</v>
      </c>
      <c r="E86" s="77" t="s">
        <v>254</v>
      </c>
      <c r="F86" s="127">
        <v>0</v>
      </c>
      <c r="G86" s="151" t="str">
        <f t="shared" si="12"/>
        <v/>
      </c>
      <c r="H86" s="189">
        <v>0</v>
      </c>
      <c r="I86" s="153" t="str">
        <f t="shared" si="13"/>
        <v/>
      </c>
      <c r="J86" s="189">
        <v>40</v>
      </c>
      <c r="K86" s="153" t="str">
        <f t="shared" si="14"/>
        <v/>
      </c>
      <c r="L86" s="189">
        <v>0</v>
      </c>
      <c r="M86" s="153" t="str">
        <f t="shared" si="15"/>
        <v/>
      </c>
      <c r="N86" s="189">
        <v>20</v>
      </c>
      <c r="O86" s="154" t="str">
        <f t="shared" si="16"/>
        <v/>
      </c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21"/>
      <c r="BR86" s="21"/>
      <c r="BS86" s="21"/>
      <c r="BT86" s="21"/>
      <c r="BU86" s="21"/>
      <c r="BV86" s="21"/>
      <c r="BW86" s="21"/>
      <c r="BX86" s="21"/>
      <c r="BY86" s="21"/>
      <c r="BZ86" s="21"/>
      <c r="CA86" s="21"/>
      <c r="CB86" s="21"/>
      <c r="CC86" s="21"/>
      <c r="CD86" s="21"/>
      <c r="CE86" s="21"/>
      <c r="CF86" s="21"/>
      <c r="CG86" s="21"/>
      <c r="CH86" s="21"/>
      <c r="CI86" s="21"/>
      <c r="CJ86" s="21"/>
      <c r="CK86" s="21"/>
      <c r="CL86" s="21"/>
      <c r="CM86" s="21"/>
      <c r="CN86" s="21"/>
      <c r="CO86" s="21"/>
      <c r="CP86" s="21"/>
      <c r="CQ86" s="21"/>
      <c r="CR86" s="21"/>
      <c r="CS86" s="21"/>
      <c r="CT86" s="21"/>
      <c r="CU86" s="21"/>
      <c r="CV86" s="21"/>
      <c r="CW86" s="21"/>
      <c r="CX86" s="21"/>
      <c r="CY86" s="21"/>
      <c r="CZ86" s="21"/>
      <c r="DA86" s="21"/>
      <c r="DB86" s="21"/>
      <c r="DC86" s="21"/>
      <c r="DD86" s="21"/>
      <c r="DE86" s="21"/>
      <c r="DF86" s="21"/>
      <c r="DG86" s="21"/>
      <c r="DH86" s="21"/>
      <c r="DI86" s="21"/>
      <c r="DJ86" s="21"/>
      <c r="DK86" s="21"/>
      <c r="DL86" s="21"/>
      <c r="DM86" s="21"/>
      <c r="DN86" s="21"/>
      <c r="DO86" s="21"/>
      <c r="DP86" s="21"/>
      <c r="DQ86" s="21"/>
      <c r="DR86" s="21"/>
      <c r="DS86" s="21"/>
      <c r="DT86" s="21"/>
      <c r="DU86" s="21"/>
      <c r="DV86" s="21"/>
      <c r="DW86" s="21"/>
      <c r="DX86" s="21"/>
      <c r="DY86" s="21"/>
      <c r="DZ86" s="21"/>
      <c r="EA86" s="21"/>
      <c r="EB86" s="21"/>
      <c r="EC86" s="21"/>
      <c r="ED86" s="21"/>
      <c r="EE86" s="21"/>
      <c r="EF86" s="21"/>
      <c r="EG86" s="21"/>
      <c r="EH86" s="21"/>
      <c r="EI86" s="21"/>
      <c r="EJ86" s="21"/>
      <c r="EK86" s="21"/>
      <c r="EL86" s="21"/>
      <c r="EM86" s="21"/>
      <c r="EN86" s="21"/>
      <c r="EO86" s="21"/>
      <c r="EP86" s="21"/>
      <c r="EQ86" s="21"/>
      <c r="ER86" s="21"/>
      <c r="ES86" s="21"/>
      <c r="ET86" s="21"/>
      <c r="EU86" s="21"/>
      <c r="EV86" s="21"/>
      <c r="EW86" s="21"/>
      <c r="EX86" s="21"/>
      <c r="EY86" s="21"/>
      <c r="EZ86" s="21"/>
      <c r="FA86" s="21"/>
      <c r="FB86" s="21"/>
      <c r="FC86" s="21"/>
      <c r="FD86" s="21"/>
      <c r="FE86" s="21"/>
      <c r="FF86" s="21"/>
      <c r="FG86" s="21"/>
      <c r="FH86" s="21"/>
      <c r="FI86" s="21"/>
      <c r="FJ86" s="21"/>
      <c r="FK86" s="21"/>
      <c r="FL86" s="21"/>
      <c r="FM86" s="21"/>
      <c r="FN86" s="21"/>
      <c r="FO86" s="21"/>
      <c r="FP86" s="21"/>
      <c r="FQ86" s="21"/>
      <c r="FR86" s="21"/>
      <c r="FS86" s="21"/>
      <c r="FT86" s="21"/>
      <c r="FU86" s="21"/>
    </row>
    <row r="87" spans="1:177" s="22" customFormat="1" ht="26.45" customHeight="1" x14ac:dyDescent="0.2">
      <c r="A87" s="23" t="s">
        <v>183</v>
      </c>
      <c r="B87" s="24">
        <v>53</v>
      </c>
      <c r="C87" s="39" t="s">
        <v>39</v>
      </c>
      <c r="D87" s="94" t="s">
        <v>331</v>
      </c>
      <c r="E87" s="77" t="s">
        <v>254</v>
      </c>
      <c r="F87" s="127">
        <v>0</v>
      </c>
      <c r="G87" s="151" t="str">
        <f t="shared" si="12"/>
        <v/>
      </c>
      <c r="H87" s="189">
        <v>180</v>
      </c>
      <c r="I87" s="153" t="str">
        <f t="shared" si="13"/>
        <v/>
      </c>
      <c r="J87" s="189">
        <v>0</v>
      </c>
      <c r="K87" s="153" t="str">
        <f t="shared" si="14"/>
        <v/>
      </c>
      <c r="L87" s="189">
        <v>120</v>
      </c>
      <c r="M87" s="153" t="str">
        <f t="shared" si="15"/>
        <v/>
      </c>
      <c r="N87" s="189">
        <v>120</v>
      </c>
      <c r="O87" s="154" t="str">
        <f t="shared" si="16"/>
        <v/>
      </c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21"/>
      <c r="BG87" s="21"/>
      <c r="BH87" s="21"/>
      <c r="BI87" s="21"/>
      <c r="BJ87" s="21"/>
      <c r="BK87" s="21"/>
      <c r="BL87" s="21"/>
      <c r="BM87" s="21"/>
      <c r="BN87" s="21"/>
      <c r="BO87" s="21"/>
      <c r="BP87" s="21"/>
      <c r="BQ87" s="21"/>
      <c r="BR87" s="21"/>
      <c r="BS87" s="21"/>
      <c r="BT87" s="21"/>
      <c r="BU87" s="21"/>
      <c r="BV87" s="21"/>
      <c r="BW87" s="21"/>
      <c r="BX87" s="21"/>
      <c r="BY87" s="21"/>
      <c r="BZ87" s="21"/>
      <c r="CA87" s="21"/>
      <c r="CB87" s="21"/>
      <c r="CC87" s="21"/>
      <c r="CD87" s="21"/>
      <c r="CE87" s="21"/>
      <c r="CF87" s="21"/>
      <c r="CG87" s="21"/>
      <c r="CH87" s="21"/>
      <c r="CI87" s="21"/>
      <c r="CJ87" s="21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1"/>
      <c r="DA87" s="21"/>
      <c r="DB87" s="21"/>
      <c r="DC87" s="21"/>
      <c r="DD87" s="21"/>
      <c r="DE87" s="21"/>
      <c r="DF87" s="21"/>
      <c r="DG87" s="21"/>
      <c r="DH87" s="21"/>
      <c r="DI87" s="21"/>
      <c r="DJ87" s="21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1"/>
      <c r="EM87" s="21"/>
      <c r="EN87" s="21"/>
      <c r="EO87" s="21"/>
      <c r="EP87" s="21"/>
      <c r="EQ87" s="21"/>
      <c r="ER87" s="21"/>
      <c r="ES87" s="21"/>
      <c r="ET87" s="21"/>
      <c r="EU87" s="21"/>
      <c r="EV87" s="21"/>
      <c r="EW87" s="21"/>
      <c r="EX87" s="21"/>
      <c r="EY87" s="21"/>
      <c r="EZ87" s="21"/>
      <c r="FA87" s="21"/>
      <c r="FB87" s="21"/>
      <c r="FC87" s="21"/>
      <c r="FD87" s="21"/>
      <c r="FE87" s="21"/>
      <c r="FF87" s="21"/>
      <c r="FG87" s="21"/>
      <c r="FH87" s="21"/>
      <c r="FI87" s="21"/>
      <c r="FJ87" s="21"/>
      <c r="FK87" s="21"/>
      <c r="FL87" s="21"/>
      <c r="FM87" s="21"/>
      <c r="FN87" s="21"/>
      <c r="FO87" s="21"/>
      <c r="FP87" s="21"/>
      <c r="FQ87" s="21"/>
      <c r="FR87" s="21"/>
      <c r="FS87" s="21"/>
      <c r="FT87" s="21"/>
      <c r="FU87" s="21"/>
    </row>
    <row r="88" spans="1:177" s="22" customFormat="1" ht="26.45" customHeight="1" x14ac:dyDescent="0.2">
      <c r="A88" s="23" t="s">
        <v>183</v>
      </c>
      <c r="B88" s="24">
        <v>54</v>
      </c>
      <c r="C88" s="39" t="s">
        <v>40</v>
      </c>
      <c r="D88" s="94" t="s">
        <v>291</v>
      </c>
      <c r="E88" s="77" t="s">
        <v>254</v>
      </c>
      <c r="F88" s="127">
        <v>0</v>
      </c>
      <c r="G88" s="151" t="str">
        <f t="shared" si="12"/>
        <v/>
      </c>
      <c r="H88" s="189">
        <v>60</v>
      </c>
      <c r="I88" s="153" t="str">
        <f t="shared" si="13"/>
        <v/>
      </c>
      <c r="J88" s="189">
        <v>0</v>
      </c>
      <c r="K88" s="153" t="str">
        <f t="shared" si="14"/>
        <v/>
      </c>
      <c r="L88" s="189">
        <v>0</v>
      </c>
      <c r="M88" s="153" t="str">
        <f t="shared" si="15"/>
        <v/>
      </c>
      <c r="N88" s="189">
        <v>0</v>
      </c>
      <c r="O88" s="154" t="str">
        <f t="shared" si="16"/>
        <v/>
      </c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21"/>
      <c r="BG88" s="21"/>
      <c r="BH88" s="21"/>
      <c r="BI88" s="21"/>
      <c r="BJ88" s="21"/>
      <c r="BK88" s="21"/>
      <c r="BL88" s="21"/>
      <c r="BM88" s="21"/>
      <c r="BN88" s="21"/>
      <c r="BO88" s="21"/>
      <c r="BP88" s="21"/>
      <c r="BQ88" s="21"/>
      <c r="BR88" s="21"/>
      <c r="BS88" s="21"/>
      <c r="BT88" s="21"/>
      <c r="BU88" s="21"/>
      <c r="BV88" s="21"/>
      <c r="BW88" s="21"/>
      <c r="BX88" s="21"/>
      <c r="BY88" s="21"/>
      <c r="BZ88" s="21"/>
      <c r="CA88" s="21"/>
      <c r="CB88" s="21"/>
      <c r="CC88" s="21"/>
      <c r="CD88" s="21"/>
      <c r="CE88" s="21"/>
      <c r="CF88" s="21"/>
      <c r="CG88" s="21"/>
      <c r="CH88" s="21"/>
      <c r="CI88" s="21"/>
      <c r="CJ88" s="21"/>
      <c r="CK88" s="21"/>
      <c r="CL88" s="21"/>
      <c r="CM88" s="21"/>
      <c r="CN88" s="21"/>
      <c r="CO88" s="21"/>
      <c r="CP88" s="21"/>
      <c r="CQ88" s="21"/>
      <c r="CR88" s="21"/>
      <c r="CS88" s="21"/>
      <c r="CT88" s="21"/>
      <c r="CU88" s="21"/>
      <c r="CV88" s="21"/>
      <c r="CW88" s="21"/>
      <c r="CX88" s="21"/>
      <c r="CY88" s="21"/>
      <c r="CZ88" s="21"/>
      <c r="DA88" s="21"/>
      <c r="DB88" s="21"/>
      <c r="DC88" s="21"/>
      <c r="DD88" s="21"/>
      <c r="DE88" s="21"/>
      <c r="DF88" s="21"/>
      <c r="DG88" s="21"/>
      <c r="DH88" s="21"/>
      <c r="DI88" s="21"/>
      <c r="DJ88" s="21"/>
      <c r="DK88" s="21"/>
      <c r="DL88" s="21"/>
      <c r="DM88" s="21"/>
      <c r="DN88" s="21"/>
      <c r="DO88" s="21"/>
      <c r="DP88" s="21"/>
      <c r="DQ88" s="21"/>
      <c r="DR88" s="21"/>
      <c r="DS88" s="21"/>
      <c r="DT88" s="21"/>
      <c r="DU88" s="21"/>
      <c r="DV88" s="21"/>
      <c r="DW88" s="21"/>
      <c r="DX88" s="21"/>
      <c r="DY88" s="21"/>
      <c r="DZ88" s="21"/>
      <c r="EA88" s="21"/>
      <c r="EB88" s="21"/>
      <c r="EC88" s="21"/>
      <c r="ED88" s="21"/>
      <c r="EE88" s="21"/>
      <c r="EF88" s="21"/>
      <c r="EG88" s="21"/>
      <c r="EH88" s="21"/>
      <c r="EI88" s="21"/>
      <c r="EJ88" s="21"/>
      <c r="EK88" s="21"/>
      <c r="EL88" s="21"/>
      <c r="EM88" s="21"/>
      <c r="EN88" s="21"/>
      <c r="EO88" s="21"/>
      <c r="EP88" s="21"/>
      <c r="EQ88" s="21"/>
      <c r="ER88" s="21"/>
      <c r="ES88" s="21"/>
      <c r="ET88" s="21"/>
      <c r="EU88" s="21"/>
      <c r="EV88" s="21"/>
      <c r="EW88" s="21"/>
      <c r="EX88" s="21"/>
      <c r="EY88" s="21"/>
      <c r="EZ88" s="21"/>
      <c r="FA88" s="21"/>
      <c r="FB88" s="21"/>
      <c r="FC88" s="21"/>
      <c r="FD88" s="21"/>
      <c r="FE88" s="21"/>
      <c r="FF88" s="21"/>
      <c r="FG88" s="21"/>
      <c r="FH88" s="21"/>
      <c r="FI88" s="21"/>
      <c r="FJ88" s="21"/>
      <c r="FK88" s="21"/>
      <c r="FL88" s="21"/>
      <c r="FM88" s="21"/>
      <c r="FN88" s="21"/>
      <c r="FO88" s="21"/>
      <c r="FP88" s="21"/>
      <c r="FQ88" s="21"/>
      <c r="FR88" s="21"/>
      <c r="FS88" s="21"/>
      <c r="FT88" s="21"/>
      <c r="FU88" s="21"/>
    </row>
    <row r="89" spans="1:177" s="22" customFormat="1" ht="26.45" customHeight="1" x14ac:dyDescent="0.2">
      <c r="A89" s="23" t="s">
        <v>183</v>
      </c>
      <c r="B89" s="24">
        <v>55</v>
      </c>
      <c r="C89" s="39" t="s">
        <v>41</v>
      </c>
      <c r="D89" s="143" t="s">
        <v>132</v>
      </c>
      <c r="E89" s="77" t="s">
        <v>255</v>
      </c>
      <c r="F89" s="127">
        <v>0</v>
      </c>
      <c r="G89" s="151" t="str">
        <f t="shared" si="12"/>
        <v/>
      </c>
      <c r="H89" s="189">
        <v>165</v>
      </c>
      <c r="I89" s="153" t="str">
        <f t="shared" si="13"/>
        <v/>
      </c>
      <c r="J89" s="189">
        <v>160</v>
      </c>
      <c r="K89" s="153" t="str">
        <f t="shared" si="14"/>
        <v/>
      </c>
      <c r="L89" s="189">
        <v>245</v>
      </c>
      <c r="M89" s="153" t="str">
        <f t="shared" si="15"/>
        <v/>
      </c>
      <c r="N89" s="189">
        <v>90</v>
      </c>
      <c r="O89" s="154" t="str">
        <f t="shared" si="16"/>
        <v/>
      </c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21"/>
      <c r="BS89" s="21"/>
      <c r="BT89" s="21"/>
      <c r="BU89" s="21"/>
      <c r="BV89" s="21"/>
      <c r="BW89" s="21"/>
      <c r="BX89" s="21"/>
      <c r="BY89" s="21"/>
      <c r="BZ89" s="21"/>
      <c r="CA89" s="21"/>
      <c r="CB89" s="21"/>
      <c r="CC89" s="21"/>
      <c r="CD89" s="21"/>
      <c r="CE89" s="21"/>
      <c r="CF89" s="21"/>
      <c r="CG89" s="21"/>
      <c r="CH89" s="21"/>
      <c r="CI89" s="21"/>
      <c r="CJ89" s="21"/>
      <c r="CK89" s="21"/>
      <c r="CL89" s="21"/>
      <c r="CM89" s="21"/>
      <c r="CN89" s="21"/>
      <c r="CO89" s="21"/>
      <c r="CP89" s="21"/>
      <c r="CQ89" s="21"/>
      <c r="CR89" s="21"/>
      <c r="CS89" s="21"/>
      <c r="CT89" s="21"/>
      <c r="CU89" s="21"/>
      <c r="CV89" s="21"/>
      <c r="CW89" s="21"/>
      <c r="CX89" s="21"/>
      <c r="CY89" s="21"/>
      <c r="CZ89" s="21"/>
      <c r="DA89" s="21"/>
      <c r="DB89" s="21"/>
      <c r="DC89" s="21"/>
      <c r="DD89" s="21"/>
      <c r="DE89" s="21"/>
      <c r="DF89" s="21"/>
      <c r="DG89" s="21"/>
      <c r="DH89" s="21"/>
      <c r="DI89" s="21"/>
      <c r="DJ89" s="21"/>
      <c r="DK89" s="21"/>
      <c r="DL89" s="21"/>
      <c r="DM89" s="21"/>
      <c r="DN89" s="21"/>
      <c r="DO89" s="21"/>
      <c r="DP89" s="21"/>
      <c r="DQ89" s="21"/>
      <c r="DR89" s="21"/>
      <c r="DS89" s="21"/>
      <c r="DT89" s="21"/>
      <c r="DU89" s="21"/>
      <c r="DV89" s="21"/>
      <c r="DW89" s="21"/>
      <c r="DX89" s="21"/>
      <c r="DY89" s="21"/>
      <c r="DZ89" s="21"/>
      <c r="EA89" s="21"/>
      <c r="EB89" s="21"/>
      <c r="EC89" s="21"/>
      <c r="ED89" s="21"/>
      <c r="EE89" s="21"/>
      <c r="EF89" s="21"/>
      <c r="EG89" s="21"/>
      <c r="EH89" s="21"/>
      <c r="EI89" s="21"/>
      <c r="EJ89" s="21"/>
      <c r="EK89" s="21"/>
      <c r="EL89" s="21"/>
      <c r="EM89" s="21"/>
      <c r="EN89" s="21"/>
      <c r="EO89" s="21"/>
      <c r="EP89" s="21"/>
      <c r="EQ89" s="21"/>
      <c r="ER89" s="21"/>
      <c r="ES89" s="21"/>
      <c r="ET89" s="21"/>
      <c r="EU89" s="21"/>
      <c r="EV89" s="21"/>
      <c r="EW89" s="21"/>
      <c r="EX89" s="21"/>
      <c r="EY89" s="21"/>
      <c r="EZ89" s="21"/>
      <c r="FA89" s="21"/>
      <c r="FB89" s="21"/>
      <c r="FC89" s="21"/>
      <c r="FD89" s="21"/>
      <c r="FE89" s="21"/>
      <c r="FF89" s="21"/>
      <c r="FG89" s="21"/>
      <c r="FH89" s="21"/>
      <c r="FI89" s="21"/>
      <c r="FJ89" s="21"/>
      <c r="FK89" s="21"/>
      <c r="FL89" s="21"/>
      <c r="FM89" s="21"/>
      <c r="FN89" s="21"/>
      <c r="FO89" s="21"/>
      <c r="FP89" s="21"/>
      <c r="FQ89" s="21"/>
      <c r="FR89" s="21"/>
      <c r="FS89" s="21"/>
      <c r="FT89" s="21"/>
      <c r="FU89" s="21"/>
    </row>
    <row r="90" spans="1:177" s="22" customFormat="1" ht="26.45" customHeight="1" x14ac:dyDescent="0.2">
      <c r="A90" s="23" t="s">
        <v>183</v>
      </c>
      <c r="B90" s="24">
        <v>56</v>
      </c>
      <c r="C90" s="39" t="s">
        <v>332</v>
      </c>
      <c r="D90" s="94" t="s">
        <v>333</v>
      </c>
      <c r="E90" s="77" t="s">
        <v>254</v>
      </c>
      <c r="F90" s="127">
        <v>0</v>
      </c>
      <c r="G90" s="151" t="str">
        <f t="shared" si="12"/>
        <v/>
      </c>
      <c r="H90" s="189">
        <v>0</v>
      </c>
      <c r="I90" s="153" t="str">
        <f t="shared" si="13"/>
        <v/>
      </c>
      <c r="J90" s="189">
        <v>150</v>
      </c>
      <c r="K90" s="153" t="str">
        <f t="shared" si="14"/>
        <v/>
      </c>
      <c r="L90" s="189">
        <v>0</v>
      </c>
      <c r="M90" s="153" t="str">
        <f t="shared" si="15"/>
        <v/>
      </c>
      <c r="N90" s="189">
        <v>0</v>
      </c>
      <c r="O90" s="154" t="str">
        <f t="shared" si="16"/>
        <v/>
      </c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21"/>
      <c r="BG90" s="21"/>
      <c r="BH90" s="21"/>
      <c r="BI90" s="21"/>
      <c r="BJ90" s="21"/>
      <c r="BK90" s="21"/>
      <c r="BL90" s="21"/>
      <c r="BM90" s="21"/>
      <c r="BN90" s="21"/>
      <c r="BO90" s="21"/>
      <c r="BP90" s="21"/>
      <c r="BQ90" s="21"/>
      <c r="BR90" s="21"/>
      <c r="BS90" s="21"/>
      <c r="BT90" s="21"/>
      <c r="BU90" s="21"/>
      <c r="BV90" s="21"/>
      <c r="BW90" s="21"/>
      <c r="BX90" s="21"/>
      <c r="BY90" s="21"/>
      <c r="BZ90" s="21"/>
      <c r="CA90" s="21"/>
      <c r="CB90" s="21"/>
      <c r="CC90" s="21"/>
      <c r="CD90" s="21"/>
      <c r="CE90" s="21"/>
      <c r="CF90" s="21"/>
      <c r="CG90" s="21"/>
      <c r="CH90" s="21"/>
      <c r="CI90" s="21"/>
      <c r="CJ90" s="21"/>
      <c r="CK90" s="21"/>
      <c r="CL90" s="21"/>
      <c r="CM90" s="21"/>
      <c r="CN90" s="21"/>
      <c r="CO90" s="21"/>
      <c r="CP90" s="21"/>
      <c r="CQ90" s="21"/>
      <c r="CR90" s="21"/>
      <c r="CS90" s="21"/>
      <c r="CT90" s="21"/>
      <c r="CU90" s="21"/>
      <c r="CV90" s="21"/>
      <c r="CW90" s="21"/>
      <c r="CX90" s="21"/>
      <c r="CY90" s="21"/>
      <c r="CZ90" s="21"/>
      <c r="DA90" s="21"/>
      <c r="DB90" s="21"/>
      <c r="DC90" s="21"/>
      <c r="DD90" s="21"/>
      <c r="DE90" s="21"/>
      <c r="DF90" s="21"/>
      <c r="DG90" s="21"/>
      <c r="DH90" s="21"/>
      <c r="DI90" s="21"/>
      <c r="DJ90" s="21"/>
      <c r="DK90" s="21"/>
      <c r="DL90" s="21"/>
      <c r="DM90" s="21"/>
      <c r="DN90" s="21"/>
      <c r="DO90" s="21"/>
      <c r="DP90" s="21"/>
      <c r="DQ90" s="21"/>
      <c r="DR90" s="21"/>
      <c r="DS90" s="21"/>
      <c r="DT90" s="21"/>
      <c r="DU90" s="21"/>
      <c r="DV90" s="21"/>
      <c r="DW90" s="21"/>
      <c r="DX90" s="21"/>
      <c r="DY90" s="21"/>
      <c r="DZ90" s="21"/>
      <c r="EA90" s="21"/>
      <c r="EB90" s="21"/>
      <c r="EC90" s="21"/>
      <c r="ED90" s="21"/>
      <c r="EE90" s="21"/>
      <c r="EF90" s="21"/>
      <c r="EG90" s="21"/>
      <c r="EH90" s="21"/>
      <c r="EI90" s="21"/>
      <c r="EJ90" s="21"/>
      <c r="EK90" s="21"/>
      <c r="EL90" s="21"/>
      <c r="EM90" s="21"/>
      <c r="EN90" s="21"/>
      <c r="EO90" s="21"/>
      <c r="EP90" s="21"/>
      <c r="EQ90" s="21"/>
      <c r="ER90" s="21"/>
      <c r="ES90" s="21"/>
      <c r="ET90" s="21"/>
      <c r="EU90" s="21"/>
      <c r="EV90" s="21"/>
      <c r="EW90" s="21"/>
      <c r="EX90" s="21"/>
      <c r="EY90" s="21"/>
      <c r="EZ90" s="21"/>
      <c r="FA90" s="21"/>
      <c r="FB90" s="21"/>
      <c r="FC90" s="21"/>
      <c r="FD90" s="21"/>
      <c r="FE90" s="21"/>
      <c r="FF90" s="21"/>
      <c r="FG90" s="21"/>
      <c r="FH90" s="21"/>
      <c r="FI90" s="21"/>
      <c r="FJ90" s="21"/>
      <c r="FK90" s="21"/>
      <c r="FL90" s="21"/>
      <c r="FM90" s="21"/>
      <c r="FN90" s="21"/>
      <c r="FO90" s="21"/>
      <c r="FP90" s="21"/>
      <c r="FQ90" s="21"/>
      <c r="FR90" s="21"/>
      <c r="FS90" s="21"/>
      <c r="FT90" s="21"/>
      <c r="FU90" s="21"/>
    </row>
    <row r="91" spans="1:177" s="22" customFormat="1" ht="26.45" customHeight="1" x14ac:dyDescent="0.2">
      <c r="A91" s="23" t="s">
        <v>183</v>
      </c>
      <c r="B91" s="24">
        <v>57</v>
      </c>
      <c r="C91" s="70" t="s">
        <v>42</v>
      </c>
      <c r="D91" s="143" t="s">
        <v>179</v>
      </c>
      <c r="E91" s="77" t="s">
        <v>254</v>
      </c>
      <c r="F91" s="127">
        <v>0</v>
      </c>
      <c r="G91" s="151" t="str">
        <f t="shared" si="12"/>
        <v/>
      </c>
      <c r="H91" s="152">
        <v>0</v>
      </c>
      <c r="I91" s="153" t="str">
        <f t="shared" si="13"/>
        <v/>
      </c>
      <c r="J91" s="152">
        <v>250</v>
      </c>
      <c r="K91" s="153" t="str">
        <f t="shared" si="14"/>
        <v/>
      </c>
      <c r="L91" s="152">
        <v>250</v>
      </c>
      <c r="M91" s="153" t="str">
        <f t="shared" si="15"/>
        <v/>
      </c>
      <c r="N91" s="152">
        <v>0</v>
      </c>
      <c r="O91" s="154" t="str">
        <f t="shared" si="16"/>
        <v/>
      </c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1"/>
      <c r="BT91" s="21"/>
      <c r="BU91" s="21"/>
      <c r="BV91" s="21"/>
      <c r="BW91" s="21"/>
      <c r="BX91" s="21"/>
      <c r="BY91" s="21"/>
      <c r="BZ91" s="21"/>
      <c r="CA91" s="21"/>
      <c r="CB91" s="21"/>
      <c r="CC91" s="21"/>
      <c r="CD91" s="21"/>
      <c r="CE91" s="21"/>
      <c r="CF91" s="21"/>
      <c r="CG91" s="21"/>
      <c r="CH91" s="21"/>
      <c r="CI91" s="21"/>
      <c r="CJ91" s="21"/>
      <c r="CK91" s="21"/>
      <c r="CL91" s="21"/>
      <c r="CM91" s="21"/>
      <c r="CN91" s="21"/>
      <c r="CO91" s="21"/>
      <c r="CP91" s="21"/>
      <c r="CQ91" s="21"/>
      <c r="CR91" s="21"/>
      <c r="CS91" s="21"/>
      <c r="CT91" s="21"/>
      <c r="CU91" s="21"/>
      <c r="CV91" s="21"/>
      <c r="CW91" s="21"/>
      <c r="CX91" s="21"/>
      <c r="CY91" s="21"/>
      <c r="CZ91" s="21"/>
      <c r="DA91" s="21"/>
      <c r="DB91" s="21"/>
      <c r="DC91" s="21"/>
      <c r="DD91" s="21"/>
      <c r="DE91" s="21"/>
      <c r="DF91" s="21"/>
      <c r="DG91" s="21"/>
      <c r="DH91" s="21"/>
      <c r="DI91" s="21"/>
      <c r="DJ91" s="21"/>
      <c r="DK91" s="21"/>
      <c r="DL91" s="21"/>
      <c r="DM91" s="21"/>
      <c r="DN91" s="21"/>
      <c r="DO91" s="21"/>
      <c r="DP91" s="21"/>
      <c r="DQ91" s="21"/>
      <c r="DR91" s="21"/>
      <c r="DS91" s="21"/>
      <c r="DT91" s="21"/>
      <c r="DU91" s="21"/>
      <c r="DV91" s="21"/>
      <c r="DW91" s="21"/>
      <c r="DX91" s="21"/>
      <c r="DY91" s="21"/>
      <c r="DZ91" s="21"/>
      <c r="EA91" s="21"/>
      <c r="EB91" s="21"/>
      <c r="EC91" s="21"/>
      <c r="ED91" s="21"/>
      <c r="EE91" s="21"/>
      <c r="EF91" s="21"/>
      <c r="EG91" s="21"/>
      <c r="EH91" s="21"/>
      <c r="EI91" s="21"/>
      <c r="EJ91" s="21"/>
      <c r="EK91" s="21"/>
      <c r="EL91" s="21"/>
      <c r="EM91" s="21"/>
      <c r="EN91" s="21"/>
      <c r="EO91" s="21"/>
      <c r="EP91" s="21"/>
      <c r="EQ91" s="21"/>
      <c r="ER91" s="21"/>
      <c r="ES91" s="21"/>
      <c r="ET91" s="21"/>
      <c r="EU91" s="21"/>
      <c r="EV91" s="21"/>
      <c r="EW91" s="21"/>
      <c r="EX91" s="21"/>
      <c r="EY91" s="21"/>
      <c r="EZ91" s="21"/>
      <c r="FA91" s="21"/>
      <c r="FB91" s="21"/>
      <c r="FC91" s="21"/>
      <c r="FD91" s="21"/>
      <c r="FE91" s="21"/>
      <c r="FF91" s="21"/>
      <c r="FG91" s="21"/>
      <c r="FH91" s="21"/>
      <c r="FI91" s="21"/>
      <c r="FJ91" s="21"/>
      <c r="FK91" s="21"/>
      <c r="FL91" s="21"/>
      <c r="FM91" s="21"/>
      <c r="FN91" s="21"/>
      <c r="FO91" s="21"/>
      <c r="FP91" s="21"/>
      <c r="FQ91" s="21"/>
      <c r="FR91" s="21"/>
      <c r="FS91" s="21"/>
      <c r="FT91" s="21"/>
      <c r="FU91" s="21"/>
    </row>
    <row r="92" spans="1:177" s="22" customFormat="1" ht="26.45" customHeight="1" x14ac:dyDescent="0.2">
      <c r="A92" s="23" t="s">
        <v>183</v>
      </c>
      <c r="B92" s="24">
        <v>58</v>
      </c>
      <c r="C92" s="39" t="s">
        <v>43</v>
      </c>
      <c r="D92" s="143" t="s">
        <v>334</v>
      </c>
      <c r="E92" s="77" t="s">
        <v>254</v>
      </c>
      <c r="F92" s="127">
        <v>0</v>
      </c>
      <c r="G92" s="151" t="str">
        <f t="shared" si="12"/>
        <v/>
      </c>
      <c r="H92" s="189">
        <v>246</v>
      </c>
      <c r="I92" s="153" t="str">
        <f t="shared" si="13"/>
        <v/>
      </c>
      <c r="J92" s="189">
        <v>564</v>
      </c>
      <c r="K92" s="153" t="str">
        <f t="shared" si="14"/>
        <v/>
      </c>
      <c r="L92" s="189">
        <v>253</v>
      </c>
      <c r="M92" s="153" t="str">
        <f t="shared" si="15"/>
        <v/>
      </c>
      <c r="N92" s="189">
        <v>536.17999999999995</v>
      </c>
      <c r="O92" s="154" t="str">
        <f t="shared" si="16"/>
        <v/>
      </c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1"/>
      <c r="BT92" s="21"/>
      <c r="BU92" s="21"/>
      <c r="BV92" s="21"/>
      <c r="BW92" s="21"/>
      <c r="BX92" s="21"/>
      <c r="BY92" s="21"/>
      <c r="BZ92" s="21"/>
      <c r="CA92" s="21"/>
      <c r="CB92" s="21"/>
      <c r="CC92" s="21"/>
      <c r="CD92" s="21"/>
      <c r="CE92" s="21"/>
      <c r="CF92" s="21"/>
      <c r="CG92" s="21"/>
      <c r="CH92" s="21"/>
      <c r="CI92" s="21"/>
      <c r="CJ92" s="21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1"/>
      <c r="DA92" s="21"/>
      <c r="DB92" s="21"/>
      <c r="DC92" s="21"/>
      <c r="DD92" s="21"/>
      <c r="DE92" s="21"/>
      <c r="DF92" s="21"/>
      <c r="DG92" s="21"/>
      <c r="DH92" s="21"/>
      <c r="DI92" s="21"/>
      <c r="DJ92" s="21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1"/>
      <c r="EM92" s="21"/>
      <c r="EN92" s="21"/>
      <c r="EO92" s="21"/>
      <c r="EP92" s="21"/>
      <c r="EQ92" s="21"/>
      <c r="ER92" s="21"/>
      <c r="ES92" s="21"/>
      <c r="ET92" s="21"/>
      <c r="EU92" s="21"/>
      <c r="EV92" s="21"/>
      <c r="EW92" s="21"/>
      <c r="EX92" s="21"/>
      <c r="EY92" s="21"/>
      <c r="EZ92" s="21"/>
      <c r="FA92" s="21"/>
      <c r="FB92" s="21"/>
      <c r="FC92" s="21"/>
      <c r="FD92" s="21"/>
      <c r="FE92" s="21"/>
      <c r="FF92" s="21"/>
      <c r="FG92" s="21"/>
      <c r="FH92" s="21"/>
      <c r="FI92" s="21"/>
      <c r="FJ92" s="21"/>
      <c r="FK92" s="21"/>
      <c r="FL92" s="21"/>
      <c r="FM92" s="21"/>
      <c r="FN92" s="21"/>
      <c r="FO92" s="21"/>
      <c r="FP92" s="21"/>
      <c r="FQ92" s="21"/>
      <c r="FR92" s="21"/>
      <c r="FS92" s="21"/>
      <c r="FT92" s="21"/>
      <c r="FU92" s="21"/>
    </row>
    <row r="93" spans="1:177" s="22" customFormat="1" ht="26.45" customHeight="1" x14ac:dyDescent="0.2">
      <c r="A93" s="23" t="s">
        <v>183</v>
      </c>
      <c r="B93" s="24">
        <v>59</v>
      </c>
      <c r="C93" s="39" t="s">
        <v>44</v>
      </c>
      <c r="D93" s="94" t="s">
        <v>134</v>
      </c>
      <c r="E93" s="77" t="s">
        <v>254</v>
      </c>
      <c r="F93" s="127">
        <v>0</v>
      </c>
      <c r="G93" s="151" t="str">
        <f t="shared" si="12"/>
        <v/>
      </c>
      <c r="H93" s="189">
        <v>470</v>
      </c>
      <c r="I93" s="153" t="str">
        <f t="shared" si="13"/>
        <v/>
      </c>
      <c r="J93" s="189">
        <v>290</v>
      </c>
      <c r="K93" s="153" t="str">
        <f t="shared" si="14"/>
        <v/>
      </c>
      <c r="L93" s="189">
        <v>420</v>
      </c>
      <c r="M93" s="153" t="str">
        <f t="shared" si="15"/>
        <v/>
      </c>
      <c r="N93" s="189">
        <v>320</v>
      </c>
      <c r="O93" s="154" t="str">
        <f t="shared" si="16"/>
        <v/>
      </c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1"/>
      <c r="BT93" s="21"/>
      <c r="BU93" s="21"/>
      <c r="BV93" s="21"/>
      <c r="BW93" s="21"/>
      <c r="BX93" s="21"/>
      <c r="BY93" s="21"/>
      <c r="BZ93" s="21"/>
      <c r="CA93" s="21"/>
      <c r="CB93" s="21"/>
      <c r="CC93" s="21"/>
      <c r="CD93" s="21"/>
      <c r="CE93" s="21"/>
      <c r="CF93" s="21"/>
      <c r="CG93" s="21"/>
      <c r="CH93" s="21"/>
      <c r="CI93" s="21"/>
      <c r="CJ93" s="21"/>
      <c r="CK93" s="21"/>
      <c r="CL93" s="21"/>
      <c r="CM93" s="21"/>
      <c r="CN93" s="21"/>
      <c r="CO93" s="21"/>
      <c r="CP93" s="21"/>
      <c r="CQ93" s="21"/>
      <c r="CR93" s="21"/>
      <c r="CS93" s="21"/>
      <c r="CT93" s="21"/>
      <c r="CU93" s="21"/>
      <c r="CV93" s="21"/>
      <c r="CW93" s="21"/>
      <c r="CX93" s="21"/>
      <c r="CY93" s="21"/>
      <c r="CZ93" s="21"/>
      <c r="DA93" s="21"/>
      <c r="DB93" s="21"/>
      <c r="DC93" s="21"/>
      <c r="DD93" s="21"/>
      <c r="DE93" s="21"/>
      <c r="DF93" s="21"/>
      <c r="DG93" s="21"/>
      <c r="DH93" s="21"/>
      <c r="DI93" s="21"/>
      <c r="DJ93" s="21"/>
      <c r="DK93" s="21"/>
      <c r="DL93" s="21"/>
      <c r="DM93" s="21"/>
      <c r="DN93" s="21"/>
      <c r="DO93" s="21"/>
      <c r="DP93" s="21"/>
      <c r="DQ93" s="21"/>
      <c r="DR93" s="21"/>
      <c r="DS93" s="21"/>
      <c r="DT93" s="21"/>
      <c r="DU93" s="21"/>
      <c r="DV93" s="21"/>
      <c r="DW93" s="21"/>
      <c r="DX93" s="21"/>
      <c r="DY93" s="21"/>
      <c r="DZ93" s="21"/>
      <c r="EA93" s="21"/>
      <c r="EB93" s="21"/>
      <c r="EC93" s="21"/>
      <c r="ED93" s="21"/>
      <c r="EE93" s="21"/>
      <c r="EF93" s="21"/>
      <c r="EG93" s="21"/>
      <c r="EH93" s="21"/>
      <c r="EI93" s="21"/>
      <c r="EJ93" s="21"/>
      <c r="EK93" s="21"/>
      <c r="EL93" s="21"/>
      <c r="EM93" s="21"/>
      <c r="EN93" s="21"/>
      <c r="EO93" s="21"/>
      <c r="EP93" s="21"/>
      <c r="EQ93" s="21"/>
      <c r="ER93" s="21"/>
      <c r="ES93" s="21"/>
      <c r="ET93" s="21"/>
      <c r="EU93" s="21"/>
      <c r="EV93" s="21"/>
      <c r="EW93" s="21"/>
      <c r="EX93" s="21"/>
      <c r="EY93" s="21"/>
      <c r="EZ93" s="21"/>
      <c r="FA93" s="21"/>
      <c r="FB93" s="21"/>
      <c r="FC93" s="21"/>
      <c r="FD93" s="21"/>
      <c r="FE93" s="21"/>
      <c r="FF93" s="21"/>
      <c r="FG93" s="21"/>
      <c r="FH93" s="21"/>
      <c r="FI93" s="21"/>
      <c r="FJ93" s="21"/>
      <c r="FK93" s="21"/>
      <c r="FL93" s="21"/>
      <c r="FM93" s="21"/>
      <c r="FN93" s="21"/>
      <c r="FO93" s="21"/>
      <c r="FP93" s="21"/>
      <c r="FQ93" s="21"/>
      <c r="FR93" s="21"/>
      <c r="FS93" s="21"/>
      <c r="FT93" s="21"/>
      <c r="FU93" s="21"/>
    </row>
    <row r="94" spans="1:177" s="22" customFormat="1" ht="26.45" customHeight="1" x14ac:dyDescent="0.2">
      <c r="A94" s="23" t="s">
        <v>183</v>
      </c>
      <c r="B94" s="24">
        <v>60</v>
      </c>
      <c r="C94" s="39" t="s">
        <v>45</v>
      </c>
      <c r="D94" s="143" t="s">
        <v>135</v>
      </c>
      <c r="E94" s="77" t="s">
        <v>254</v>
      </c>
      <c r="F94" s="127">
        <v>0</v>
      </c>
      <c r="G94" s="151" t="str">
        <f t="shared" si="12"/>
        <v/>
      </c>
      <c r="H94" s="152">
        <v>20</v>
      </c>
      <c r="I94" s="153" t="str">
        <f t="shared" si="13"/>
        <v/>
      </c>
      <c r="J94" s="152">
        <v>0</v>
      </c>
      <c r="K94" s="153" t="str">
        <f t="shared" si="14"/>
        <v/>
      </c>
      <c r="L94" s="152">
        <v>0</v>
      </c>
      <c r="M94" s="153" t="str">
        <f t="shared" si="15"/>
        <v/>
      </c>
      <c r="N94" s="152">
        <v>0</v>
      </c>
      <c r="O94" s="154" t="str">
        <f t="shared" si="16"/>
        <v/>
      </c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1"/>
      <c r="BT94" s="21"/>
      <c r="BU94" s="21"/>
      <c r="BV94" s="21"/>
      <c r="BW94" s="21"/>
      <c r="BX94" s="21"/>
      <c r="BY94" s="21"/>
      <c r="BZ94" s="21"/>
      <c r="CA94" s="21"/>
      <c r="CB94" s="21"/>
      <c r="CC94" s="21"/>
      <c r="CD94" s="21"/>
      <c r="CE94" s="21"/>
      <c r="CF94" s="21"/>
      <c r="CG94" s="21"/>
      <c r="CH94" s="21"/>
      <c r="CI94" s="21"/>
      <c r="CJ94" s="21"/>
      <c r="CK94" s="21"/>
      <c r="CL94" s="21"/>
      <c r="CM94" s="21"/>
      <c r="CN94" s="21"/>
      <c r="CO94" s="21"/>
      <c r="CP94" s="21"/>
      <c r="CQ94" s="21"/>
      <c r="CR94" s="21"/>
      <c r="CS94" s="21"/>
      <c r="CT94" s="21"/>
      <c r="CU94" s="21"/>
      <c r="CV94" s="21"/>
      <c r="CW94" s="21"/>
      <c r="CX94" s="21"/>
      <c r="CY94" s="21"/>
      <c r="CZ94" s="21"/>
      <c r="DA94" s="21"/>
      <c r="DB94" s="21"/>
      <c r="DC94" s="21"/>
      <c r="DD94" s="21"/>
      <c r="DE94" s="21"/>
      <c r="DF94" s="21"/>
      <c r="DG94" s="21"/>
      <c r="DH94" s="21"/>
      <c r="DI94" s="21"/>
      <c r="DJ94" s="21"/>
      <c r="DK94" s="21"/>
      <c r="DL94" s="21"/>
      <c r="DM94" s="21"/>
      <c r="DN94" s="21"/>
      <c r="DO94" s="21"/>
      <c r="DP94" s="21"/>
      <c r="DQ94" s="21"/>
      <c r="DR94" s="21"/>
      <c r="DS94" s="21"/>
      <c r="DT94" s="21"/>
      <c r="DU94" s="21"/>
      <c r="DV94" s="21"/>
      <c r="DW94" s="21"/>
      <c r="DX94" s="21"/>
      <c r="DY94" s="21"/>
      <c r="DZ94" s="21"/>
      <c r="EA94" s="21"/>
      <c r="EB94" s="21"/>
      <c r="EC94" s="21"/>
      <c r="ED94" s="21"/>
      <c r="EE94" s="21"/>
      <c r="EF94" s="21"/>
      <c r="EG94" s="21"/>
      <c r="EH94" s="21"/>
      <c r="EI94" s="21"/>
      <c r="EJ94" s="21"/>
      <c r="EK94" s="21"/>
      <c r="EL94" s="21"/>
      <c r="EM94" s="21"/>
      <c r="EN94" s="21"/>
      <c r="EO94" s="21"/>
      <c r="EP94" s="21"/>
      <c r="EQ94" s="21"/>
      <c r="ER94" s="21"/>
      <c r="ES94" s="21"/>
      <c r="ET94" s="21"/>
      <c r="EU94" s="21"/>
      <c r="EV94" s="21"/>
      <c r="EW94" s="21"/>
      <c r="EX94" s="21"/>
      <c r="EY94" s="21"/>
      <c r="EZ94" s="21"/>
      <c r="FA94" s="21"/>
      <c r="FB94" s="21"/>
      <c r="FC94" s="21"/>
      <c r="FD94" s="21"/>
      <c r="FE94" s="21"/>
      <c r="FF94" s="21"/>
      <c r="FG94" s="21"/>
      <c r="FH94" s="21"/>
      <c r="FI94" s="21"/>
      <c r="FJ94" s="21"/>
      <c r="FK94" s="21"/>
      <c r="FL94" s="21"/>
      <c r="FM94" s="21"/>
      <c r="FN94" s="21"/>
      <c r="FO94" s="21"/>
      <c r="FP94" s="21"/>
      <c r="FQ94" s="21"/>
      <c r="FR94" s="21"/>
      <c r="FS94" s="21"/>
      <c r="FT94" s="21"/>
      <c r="FU94" s="21"/>
    </row>
    <row r="95" spans="1:177" s="22" customFormat="1" ht="26.45" customHeight="1" x14ac:dyDescent="0.2">
      <c r="A95" s="23" t="s">
        <v>183</v>
      </c>
      <c r="B95" s="24">
        <v>61</v>
      </c>
      <c r="C95" s="39" t="s">
        <v>46</v>
      </c>
      <c r="D95" s="94" t="s">
        <v>136</v>
      </c>
      <c r="E95" s="77" t="s">
        <v>254</v>
      </c>
      <c r="F95" s="127">
        <v>0</v>
      </c>
      <c r="G95" s="151" t="str">
        <f t="shared" si="12"/>
        <v/>
      </c>
      <c r="H95" s="152">
        <v>420</v>
      </c>
      <c r="I95" s="153" t="str">
        <f t="shared" si="13"/>
        <v/>
      </c>
      <c r="J95" s="152">
        <v>340</v>
      </c>
      <c r="K95" s="153" t="str">
        <f t="shared" si="14"/>
        <v/>
      </c>
      <c r="L95" s="152">
        <v>380</v>
      </c>
      <c r="M95" s="153" t="str">
        <f t="shared" si="15"/>
        <v/>
      </c>
      <c r="N95" s="152">
        <v>480</v>
      </c>
      <c r="O95" s="154" t="str">
        <f t="shared" si="16"/>
        <v/>
      </c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1"/>
      <c r="BT95" s="21"/>
      <c r="BU95" s="21"/>
      <c r="BV95" s="21"/>
      <c r="BW95" s="21"/>
      <c r="BX95" s="21"/>
      <c r="BY95" s="21"/>
      <c r="BZ95" s="21"/>
      <c r="CA95" s="21"/>
      <c r="CB95" s="21"/>
      <c r="CC95" s="21"/>
      <c r="CD95" s="21"/>
      <c r="CE95" s="21"/>
      <c r="CF95" s="21"/>
      <c r="CG95" s="21"/>
      <c r="CH95" s="21"/>
      <c r="CI95" s="21"/>
      <c r="CJ95" s="21"/>
      <c r="CK95" s="21"/>
      <c r="CL95" s="21"/>
      <c r="CM95" s="21"/>
      <c r="CN95" s="21"/>
      <c r="CO95" s="21"/>
      <c r="CP95" s="21"/>
      <c r="CQ95" s="21"/>
      <c r="CR95" s="21"/>
      <c r="CS95" s="21"/>
      <c r="CT95" s="21"/>
      <c r="CU95" s="21"/>
      <c r="CV95" s="21"/>
      <c r="CW95" s="21"/>
      <c r="CX95" s="21"/>
      <c r="CY95" s="21"/>
      <c r="CZ95" s="21"/>
      <c r="DA95" s="21"/>
      <c r="DB95" s="21"/>
      <c r="DC95" s="21"/>
      <c r="DD95" s="21"/>
      <c r="DE95" s="21"/>
      <c r="DF95" s="21"/>
      <c r="DG95" s="21"/>
      <c r="DH95" s="21"/>
      <c r="DI95" s="21"/>
      <c r="DJ95" s="21"/>
      <c r="DK95" s="21"/>
      <c r="DL95" s="21"/>
      <c r="DM95" s="21"/>
      <c r="DN95" s="21"/>
      <c r="DO95" s="21"/>
      <c r="DP95" s="21"/>
      <c r="DQ95" s="21"/>
      <c r="DR95" s="21"/>
      <c r="DS95" s="21"/>
      <c r="DT95" s="21"/>
      <c r="DU95" s="21"/>
      <c r="DV95" s="21"/>
      <c r="DW95" s="21"/>
      <c r="DX95" s="21"/>
      <c r="DY95" s="21"/>
      <c r="DZ95" s="21"/>
      <c r="EA95" s="21"/>
      <c r="EB95" s="21"/>
      <c r="EC95" s="21"/>
      <c r="ED95" s="21"/>
      <c r="EE95" s="21"/>
      <c r="EF95" s="21"/>
      <c r="EG95" s="21"/>
      <c r="EH95" s="21"/>
      <c r="EI95" s="21"/>
      <c r="EJ95" s="21"/>
      <c r="EK95" s="21"/>
      <c r="EL95" s="21"/>
      <c r="EM95" s="21"/>
      <c r="EN95" s="21"/>
      <c r="EO95" s="21"/>
      <c r="EP95" s="21"/>
      <c r="EQ95" s="21"/>
      <c r="ER95" s="21"/>
      <c r="ES95" s="21"/>
      <c r="ET95" s="21"/>
      <c r="EU95" s="21"/>
      <c r="EV95" s="21"/>
      <c r="EW95" s="21"/>
      <c r="EX95" s="21"/>
      <c r="EY95" s="21"/>
      <c r="EZ95" s="21"/>
      <c r="FA95" s="21"/>
      <c r="FB95" s="21"/>
      <c r="FC95" s="21"/>
      <c r="FD95" s="21"/>
      <c r="FE95" s="21"/>
      <c r="FF95" s="21"/>
      <c r="FG95" s="21"/>
      <c r="FH95" s="21"/>
      <c r="FI95" s="21"/>
      <c r="FJ95" s="21"/>
      <c r="FK95" s="21"/>
      <c r="FL95" s="21"/>
      <c r="FM95" s="21"/>
      <c r="FN95" s="21"/>
      <c r="FO95" s="21"/>
      <c r="FP95" s="21"/>
      <c r="FQ95" s="21"/>
      <c r="FR95" s="21"/>
      <c r="FS95" s="21"/>
      <c r="FT95" s="21"/>
      <c r="FU95" s="21"/>
    </row>
    <row r="96" spans="1:177" s="22" customFormat="1" ht="26.45" customHeight="1" x14ac:dyDescent="0.2">
      <c r="A96" s="23" t="s">
        <v>183</v>
      </c>
      <c r="B96" s="24">
        <v>62</v>
      </c>
      <c r="C96" s="39" t="s">
        <v>47</v>
      </c>
      <c r="D96" s="94" t="s">
        <v>149</v>
      </c>
      <c r="E96" s="77" t="s">
        <v>254</v>
      </c>
      <c r="F96" s="127">
        <v>0</v>
      </c>
      <c r="G96" s="151" t="str">
        <f t="shared" si="12"/>
        <v/>
      </c>
      <c r="H96" s="152">
        <v>0</v>
      </c>
      <c r="I96" s="153" t="str">
        <f t="shared" si="13"/>
        <v/>
      </c>
      <c r="J96" s="152">
        <v>55</v>
      </c>
      <c r="K96" s="153" t="str">
        <f t="shared" si="14"/>
        <v/>
      </c>
      <c r="L96" s="152">
        <v>0</v>
      </c>
      <c r="M96" s="153" t="str">
        <f t="shared" si="15"/>
        <v/>
      </c>
      <c r="N96" s="152">
        <v>55</v>
      </c>
      <c r="O96" s="154" t="str">
        <f t="shared" si="16"/>
        <v/>
      </c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1"/>
      <c r="BT96" s="21"/>
      <c r="BU96" s="21"/>
      <c r="BV96" s="21"/>
      <c r="BW96" s="21"/>
      <c r="BX96" s="21"/>
      <c r="BY96" s="21"/>
      <c r="BZ96" s="21"/>
      <c r="CA96" s="21"/>
      <c r="CB96" s="21"/>
      <c r="CC96" s="21"/>
      <c r="CD96" s="21"/>
      <c r="CE96" s="21"/>
      <c r="CF96" s="21"/>
      <c r="CG96" s="21"/>
      <c r="CH96" s="21"/>
      <c r="CI96" s="21"/>
      <c r="CJ96" s="21"/>
      <c r="CK96" s="21"/>
      <c r="CL96" s="21"/>
      <c r="CM96" s="21"/>
      <c r="CN96" s="21"/>
      <c r="CO96" s="21"/>
      <c r="CP96" s="21"/>
      <c r="CQ96" s="21"/>
      <c r="CR96" s="21"/>
      <c r="CS96" s="21"/>
      <c r="CT96" s="21"/>
      <c r="CU96" s="21"/>
      <c r="CV96" s="21"/>
      <c r="CW96" s="21"/>
      <c r="CX96" s="21"/>
      <c r="CY96" s="21"/>
      <c r="CZ96" s="21"/>
      <c r="DA96" s="21"/>
      <c r="DB96" s="21"/>
      <c r="DC96" s="21"/>
      <c r="DD96" s="21"/>
      <c r="DE96" s="21"/>
      <c r="DF96" s="21"/>
      <c r="DG96" s="21"/>
      <c r="DH96" s="21"/>
      <c r="DI96" s="21"/>
      <c r="DJ96" s="21"/>
      <c r="DK96" s="21"/>
      <c r="DL96" s="21"/>
      <c r="DM96" s="21"/>
      <c r="DN96" s="21"/>
      <c r="DO96" s="21"/>
      <c r="DP96" s="21"/>
      <c r="DQ96" s="21"/>
      <c r="DR96" s="21"/>
      <c r="DS96" s="21"/>
      <c r="DT96" s="21"/>
      <c r="DU96" s="21"/>
      <c r="DV96" s="21"/>
      <c r="DW96" s="21"/>
      <c r="DX96" s="21"/>
      <c r="DY96" s="21"/>
      <c r="DZ96" s="21"/>
      <c r="EA96" s="21"/>
      <c r="EB96" s="21"/>
      <c r="EC96" s="21"/>
      <c r="ED96" s="21"/>
      <c r="EE96" s="21"/>
      <c r="EF96" s="21"/>
      <c r="EG96" s="21"/>
      <c r="EH96" s="21"/>
      <c r="EI96" s="21"/>
      <c r="EJ96" s="21"/>
      <c r="EK96" s="21"/>
      <c r="EL96" s="21"/>
      <c r="EM96" s="21"/>
      <c r="EN96" s="21"/>
      <c r="EO96" s="21"/>
      <c r="EP96" s="21"/>
      <c r="EQ96" s="21"/>
      <c r="ER96" s="21"/>
      <c r="ES96" s="21"/>
      <c r="ET96" s="21"/>
      <c r="EU96" s="21"/>
      <c r="EV96" s="21"/>
      <c r="EW96" s="21"/>
      <c r="EX96" s="21"/>
      <c r="EY96" s="21"/>
      <c r="EZ96" s="21"/>
      <c r="FA96" s="21"/>
      <c r="FB96" s="21"/>
      <c r="FC96" s="21"/>
      <c r="FD96" s="21"/>
      <c r="FE96" s="21"/>
      <c r="FF96" s="21"/>
      <c r="FG96" s="21"/>
      <c r="FH96" s="21"/>
      <c r="FI96" s="21"/>
      <c r="FJ96" s="21"/>
      <c r="FK96" s="21"/>
      <c r="FL96" s="21"/>
      <c r="FM96" s="21"/>
      <c r="FN96" s="21"/>
      <c r="FO96" s="21"/>
      <c r="FP96" s="21"/>
      <c r="FQ96" s="21"/>
      <c r="FR96" s="21"/>
      <c r="FS96" s="21"/>
      <c r="FT96" s="21"/>
      <c r="FU96" s="21"/>
    </row>
    <row r="97" spans="1:177" s="22" customFormat="1" ht="26.45" customHeight="1" x14ac:dyDescent="0.2">
      <c r="A97" s="23" t="s">
        <v>183</v>
      </c>
      <c r="B97" s="24">
        <v>63</v>
      </c>
      <c r="C97" s="39" t="s">
        <v>271</v>
      </c>
      <c r="D97" s="94" t="s">
        <v>271</v>
      </c>
      <c r="E97" s="77" t="s">
        <v>254</v>
      </c>
      <c r="F97" s="127">
        <v>0</v>
      </c>
      <c r="G97" s="151" t="str">
        <f t="shared" si="12"/>
        <v/>
      </c>
      <c r="H97" s="152">
        <v>40</v>
      </c>
      <c r="I97" s="153" t="str">
        <f t="shared" si="13"/>
        <v/>
      </c>
      <c r="J97" s="152">
        <v>40</v>
      </c>
      <c r="K97" s="153" t="str">
        <f t="shared" si="14"/>
        <v/>
      </c>
      <c r="L97" s="152">
        <v>40</v>
      </c>
      <c r="M97" s="153" t="str">
        <f t="shared" si="15"/>
        <v/>
      </c>
      <c r="N97" s="152">
        <v>40</v>
      </c>
      <c r="O97" s="154" t="str">
        <f t="shared" si="16"/>
        <v/>
      </c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1"/>
      <c r="BT97" s="21"/>
      <c r="BU97" s="21"/>
      <c r="BV97" s="21"/>
      <c r="BW97" s="21"/>
      <c r="BX97" s="21"/>
      <c r="BY97" s="21"/>
      <c r="BZ97" s="21"/>
      <c r="CA97" s="21"/>
      <c r="CB97" s="21"/>
      <c r="CC97" s="21"/>
      <c r="CD97" s="21"/>
      <c r="CE97" s="21"/>
      <c r="CF97" s="21"/>
      <c r="CG97" s="21"/>
      <c r="CH97" s="21"/>
      <c r="CI97" s="21"/>
      <c r="CJ97" s="21"/>
      <c r="CK97" s="21"/>
      <c r="CL97" s="21"/>
      <c r="CM97" s="21"/>
      <c r="CN97" s="21"/>
      <c r="CO97" s="21"/>
      <c r="CP97" s="21"/>
      <c r="CQ97" s="21"/>
      <c r="CR97" s="21"/>
      <c r="CS97" s="21"/>
      <c r="CT97" s="21"/>
      <c r="CU97" s="21"/>
      <c r="CV97" s="21"/>
      <c r="CW97" s="21"/>
      <c r="CX97" s="21"/>
      <c r="CY97" s="21"/>
      <c r="CZ97" s="21"/>
      <c r="DA97" s="21"/>
      <c r="DB97" s="21"/>
      <c r="DC97" s="21"/>
      <c r="DD97" s="21"/>
      <c r="DE97" s="21"/>
      <c r="DF97" s="21"/>
      <c r="DG97" s="21"/>
      <c r="DH97" s="21"/>
      <c r="DI97" s="21"/>
      <c r="DJ97" s="21"/>
      <c r="DK97" s="21"/>
      <c r="DL97" s="21"/>
      <c r="DM97" s="21"/>
      <c r="DN97" s="21"/>
      <c r="DO97" s="21"/>
      <c r="DP97" s="21"/>
      <c r="DQ97" s="21"/>
      <c r="DR97" s="21"/>
      <c r="DS97" s="21"/>
      <c r="DT97" s="21"/>
      <c r="DU97" s="21"/>
      <c r="DV97" s="21"/>
      <c r="DW97" s="21"/>
      <c r="DX97" s="21"/>
      <c r="DY97" s="21"/>
      <c r="DZ97" s="21"/>
      <c r="EA97" s="21"/>
      <c r="EB97" s="21"/>
      <c r="EC97" s="21"/>
      <c r="ED97" s="21"/>
      <c r="EE97" s="21"/>
      <c r="EF97" s="21"/>
      <c r="EG97" s="21"/>
      <c r="EH97" s="21"/>
      <c r="EI97" s="21"/>
      <c r="EJ97" s="21"/>
      <c r="EK97" s="21"/>
      <c r="EL97" s="21"/>
      <c r="EM97" s="21"/>
      <c r="EN97" s="21"/>
      <c r="EO97" s="21"/>
      <c r="EP97" s="21"/>
      <c r="EQ97" s="21"/>
      <c r="ER97" s="21"/>
      <c r="ES97" s="21"/>
      <c r="ET97" s="21"/>
      <c r="EU97" s="21"/>
      <c r="EV97" s="21"/>
      <c r="EW97" s="21"/>
      <c r="EX97" s="21"/>
      <c r="EY97" s="21"/>
      <c r="EZ97" s="21"/>
      <c r="FA97" s="21"/>
      <c r="FB97" s="21"/>
      <c r="FC97" s="21"/>
      <c r="FD97" s="21"/>
      <c r="FE97" s="21"/>
      <c r="FF97" s="21"/>
      <c r="FG97" s="21"/>
      <c r="FH97" s="21"/>
      <c r="FI97" s="21"/>
      <c r="FJ97" s="21"/>
      <c r="FK97" s="21"/>
      <c r="FL97" s="21"/>
      <c r="FM97" s="21"/>
      <c r="FN97" s="21"/>
      <c r="FO97" s="21"/>
      <c r="FP97" s="21"/>
      <c r="FQ97" s="21"/>
      <c r="FR97" s="21"/>
      <c r="FS97" s="21"/>
      <c r="FT97" s="21"/>
      <c r="FU97" s="21"/>
    </row>
    <row r="98" spans="1:177" s="22" customFormat="1" ht="26.45" customHeight="1" x14ac:dyDescent="0.2">
      <c r="A98" s="23" t="s">
        <v>183</v>
      </c>
      <c r="B98" s="24">
        <v>64</v>
      </c>
      <c r="C98" s="39" t="s">
        <v>272</v>
      </c>
      <c r="D98" s="94" t="s">
        <v>272</v>
      </c>
      <c r="E98" s="77" t="s">
        <v>254</v>
      </c>
      <c r="F98" s="127">
        <v>0</v>
      </c>
      <c r="G98" s="151" t="str">
        <f t="shared" si="12"/>
        <v/>
      </c>
      <c r="H98" s="152">
        <v>50</v>
      </c>
      <c r="I98" s="153" t="str">
        <f t="shared" si="13"/>
        <v/>
      </c>
      <c r="J98" s="152">
        <v>50</v>
      </c>
      <c r="K98" s="153" t="str">
        <f t="shared" si="14"/>
        <v/>
      </c>
      <c r="L98" s="152">
        <v>50</v>
      </c>
      <c r="M98" s="153" t="str">
        <f t="shared" si="15"/>
        <v/>
      </c>
      <c r="N98" s="152">
        <v>50</v>
      </c>
      <c r="O98" s="154" t="str">
        <f t="shared" si="16"/>
        <v/>
      </c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1"/>
      <c r="BT98" s="21"/>
      <c r="BU98" s="21"/>
      <c r="BV98" s="21"/>
      <c r="BW98" s="21"/>
      <c r="BX98" s="21"/>
      <c r="BY98" s="21"/>
      <c r="BZ98" s="21"/>
      <c r="CA98" s="21"/>
      <c r="CB98" s="21"/>
      <c r="CC98" s="21"/>
      <c r="CD98" s="21"/>
      <c r="CE98" s="21"/>
      <c r="CF98" s="21"/>
      <c r="CG98" s="21"/>
      <c r="CH98" s="21"/>
      <c r="CI98" s="21"/>
      <c r="CJ98" s="21"/>
      <c r="CK98" s="21"/>
      <c r="CL98" s="21"/>
      <c r="CM98" s="21"/>
      <c r="CN98" s="21"/>
      <c r="CO98" s="21"/>
      <c r="CP98" s="21"/>
      <c r="CQ98" s="21"/>
      <c r="CR98" s="21"/>
      <c r="CS98" s="21"/>
      <c r="CT98" s="21"/>
      <c r="CU98" s="21"/>
      <c r="CV98" s="21"/>
      <c r="CW98" s="21"/>
      <c r="CX98" s="21"/>
      <c r="CY98" s="21"/>
      <c r="CZ98" s="21"/>
      <c r="DA98" s="21"/>
      <c r="DB98" s="21"/>
      <c r="DC98" s="21"/>
      <c r="DD98" s="21"/>
      <c r="DE98" s="21"/>
      <c r="DF98" s="21"/>
      <c r="DG98" s="21"/>
      <c r="DH98" s="21"/>
      <c r="DI98" s="21"/>
      <c r="DJ98" s="21"/>
      <c r="DK98" s="21"/>
      <c r="DL98" s="21"/>
      <c r="DM98" s="21"/>
      <c r="DN98" s="21"/>
      <c r="DO98" s="21"/>
      <c r="DP98" s="21"/>
      <c r="DQ98" s="21"/>
      <c r="DR98" s="21"/>
      <c r="DS98" s="21"/>
      <c r="DT98" s="21"/>
      <c r="DU98" s="21"/>
      <c r="DV98" s="21"/>
      <c r="DW98" s="21"/>
      <c r="DX98" s="21"/>
      <c r="DY98" s="21"/>
      <c r="DZ98" s="21"/>
      <c r="EA98" s="21"/>
      <c r="EB98" s="21"/>
      <c r="EC98" s="21"/>
      <c r="ED98" s="21"/>
      <c r="EE98" s="21"/>
      <c r="EF98" s="21"/>
      <c r="EG98" s="21"/>
      <c r="EH98" s="21"/>
      <c r="EI98" s="21"/>
      <c r="EJ98" s="21"/>
      <c r="EK98" s="21"/>
      <c r="EL98" s="21"/>
      <c r="EM98" s="21"/>
      <c r="EN98" s="21"/>
      <c r="EO98" s="21"/>
      <c r="EP98" s="21"/>
      <c r="EQ98" s="21"/>
      <c r="ER98" s="21"/>
      <c r="ES98" s="21"/>
      <c r="ET98" s="21"/>
      <c r="EU98" s="21"/>
      <c r="EV98" s="21"/>
      <c r="EW98" s="21"/>
      <c r="EX98" s="21"/>
      <c r="EY98" s="21"/>
      <c r="EZ98" s="21"/>
      <c r="FA98" s="21"/>
      <c r="FB98" s="21"/>
      <c r="FC98" s="21"/>
      <c r="FD98" s="21"/>
      <c r="FE98" s="21"/>
      <c r="FF98" s="21"/>
      <c r="FG98" s="21"/>
      <c r="FH98" s="21"/>
      <c r="FI98" s="21"/>
      <c r="FJ98" s="21"/>
      <c r="FK98" s="21"/>
      <c r="FL98" s="21"/>
      <c r="FM98" s="21"/>
      <c r="FN98" s="21"/>
      <c r="FO98" s="21"/>
      <c r="FP98" s="21"/>
      <c r="FQ98" s="21"/>
      <c r="FR98" s="21"/>
      <c r="FS98" s="21"/>
      <c r="FT98" s="21"/>
      <c r="FU98" s="21"/>
    </row>
    <row r="99" spans="1:177" s="22" customFormat="1" ht="26.45" customHeight="1" x14ac:dyDescent="0.2">
      <c r="A99" s="23" t="s">
        <v>183</v>
      </c>
      <c r="B99" s="24">
        <v>65</v>
      </c>
      <c r="C99" s="39" t="s">
        <v>48</v>
      </c>
      <c r="D99" s="143" t="s">
        <v>137</v>
      </c>
      <c r="E99" s="77" t="s">
        <v>254</v>
      </c>
      <c r="F99" s="127">
        <v>0</v>
      </c>
      <c r="G99" s="151" t="str">
        <f t="shared" si="12"/>
        <v/>
      </c>
      <c r="H99" s="152">
        <v>0</v>
      </c>
      <c r="I99" s="153" t="str">
        <f t="shared" si="13"/>
        <v/>
      </c>
      <c r="J99" s="152">
        <v>0</v>
      </c>
      <c r="K99" s="153" t="str">
        <f t="shared" si="14"/>
        <v/>
      </c>
      <c r="L99" s="152">
        <v>0</v>
      </c>
      <c r="M99" s="153" t="str">
        <f t="shared" si="15"/>
        <v/>
      </c>
      <c r="N99" s="152">
        <v>10</v>
      </c>
      <c r="O99" s="154" t="str">
        <f t="shared" si="16"/>
        <v/>
      </c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1"/>
      <c r="BT99" s="21"/>
      <c r="BU99" s="21"/>
      <c r="BV99" s="21"/>
      <c r="BW99" s="21"/>
      <c r="BX99" s="21"/>
      <c r="BY99" s="21"/>
      <c r="BZ99" s="21"/>
      <c r="CA99" s="21"/>
      <c r="CB99" s="21"/>
      <c r="CC99" s="21"/>
      <c r="CD99" s="21"/>
      <c r="CE99" s="21"/>
      <c r="CF99" s="21"/>
      <c r="CG99" s="21"/>
      <c r="CH99" s="21"/>
      <c r="CI99" s="21"/>
      <c r="CJ99" s="21"/>
      <c r="CK99" s="21"/>
      <c r="CL99" s="21"/>
      <c r="CM99" s="21"/>
      <c r="CN99" s="21"/>
      <c r="CO99" s="21"/>
      <c r="CP99" s="21"/>
      <c r="CQ99" s="21"/>
      <c r="CR99" s="21"/>
      <c r="CS99" s="21"/>
      <c r="CT99" s="21"/>
      <c r="CU99" s="21"/>
      <c r="CV99" s="21"/>
      <c r="CW99" s="21"/>
      <c r="CX99" s="21"/>
      <c r="CY99" s="21"/>
      <c r="CZ99" s="21"/>
      <c r="DA99" s="21"/>
      <c r="DB99" s="21"/>
      <c r="DC99" s="21"/>
      <c r="DD99" s="21"/>
      <c r="DE99" s="21"/>
      <c r="DF99" s="21"/>
      <c r="DG99" s="21"/>
      <c r="DH99" s="21"/>
      <c r="DI99" s="21"/>
      <c r="DJ99" s="21"/>
      <c r="DK99" s="21"/>
      <c r="DL99" s="21"/>
      <c r="DM99" s="21"/>
      <c r="DN99" s="21"/>
      <c r="DO99" s="21"/>
      <c r="DP99" s="21"/>
      <c r="DQ99" s="21"/>
      <c r="DR99" s="21"/>
      <c r="DS99" s="21"/>
      <c r="DT99" s="21"/>
      <c r="DU99" s="21"/>
      <c r="DV99" s="21"/>
      <c r="DW99" s="21"/>
      <c r="DX99" s="21"/>
      <c r="DY99" s="21"/>
      <c r="DZ99" s="21"/>
      <c r="EA99" s="21"/>
      <c r="EB99" s="21"/>
      <c r="EC99" s="21"/>
      <c r="ED99" s="21"/>
      <c r="EE99" s="21"/>
      <c r="EF99" s="21"/>
      <c r="EG99" s="21"/>
      <c r="EH99" s="21"/>
      <c r="EI99" s="21"/>
      <c r="EJ99" s="21"/>
      <c r="EK99" s="21"/>
      <c r="EL99" s="21"/>
      <c r="EM99" s="21"/>
      <c r="EN99" s="21"/>
      <c r="EO99" s="21"/>
      <c r="EP99" s="21"/>
      <c r="EQ99" s="21"/>
      <c r="ER99" s="21"/>
      <c r="ES99" s="21"/>
      <c r="ET99" s="21"/>
      <c r="EU99" s="21"/>
      <c r="EV99" s="21"/>
      <c r="EW99" s="21"/>
      <c r="EX99" s="21"/>
      <c r="EY99" s="21"/>
      <c r="EZ99" s="21"/>
      <c r="FA99" s="21"/>
      <c r="FB99" s="21"/>
      <c r="FC99" s="21"/>
      <c r="FD99" s="21"/>
      <c r="FE99" s="21"/>
      <c r="FF99" s="21"/>
      <c r="FG99" s="21"/>
      <c r="FH99" s="21"/>
      <c r="FI99" s="21"/>
      <c r="FJ99" s="21"/>
      <c r="FK99" s="21"/>
      <c r="FL99" s="21"/>
      <c r="FM99" s="21"/>
      <c r="FN99" s="21"/>
      <c r="FO99" s="21"/>
      <c r="FP99" s="21"/>
      <c r="FQ99" s="21"/>
      <c r="FR99" s="21"/>
      <c r="FS99" s="21"/>
      <c r="FT99" s="21"/>
      <c r="FU99" s="21"/>
    </row>
    <row r="100" spans="1:177" s="22" customFormat="1" ht="26.45" customHeight="1" x14ac:dyDescent="0.2">
      <c r="A100" s="23" t="s">
        <v>183</v>
      </c>
      <c r="B100" s="24">
        <v>66</v>
      </c>
      <c r="C100" s="39" t="s">
        <v>49</v>
      </c>
      <c r="D100" s="145" t="s">
        <v>207</v>
      </c>
      <c r="E100" s="77" t="s">
        <v>260</v>
      </c>
      <c r="F100" s="127">
        <v>0</v>
      </c>
      <c r="G100" s="151" t="str">
        <f t="shared" si="12"/>
        <v/>
      </c>
      <c r="H100" s="152">
        <v>0</v>
      </c>
      <c r="I100" s="153" t="str">
        <f t="shared" si="13"/>
        <v/>
      </c>
      <c r="J100" s="152">
        <v>150</v>
      </c>
      <c r="K100" s="153" t="str">
        <f t="shared" si="14"/>
        <v/>
      </c>
      <c r="L100" s="152">
        <v>0</v>
      </c>
      <c r="M100" s="153" t="str">
        <f t="shared" si="15"/>
        <v/>
      </c>
      <c r="N100" s="152">
        <v>150</v>
      </c>
      <c r="O100" s="154" t="str">
        <f t="shared" si="16"/>
        <v/>
      </c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1"/>
      <c r="BF100" s="21"/>
      <c r="BG100" s="21"/>
      <c r="BH100" s="21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  <c r="CA100" s="21"/>
      <c r="CB100" s="21"/>
      <c r="CC100" s="21"/>
      <c r="CD100" s="21"/>
      <c r="CE100" s="21"/>
      <c r="CF100" s="21"/>
      <c r="CG100" s="21"/>
      <c r="CH100" s="21"/>
      <c r="CI100" s="21"/>
      <c r="CJ100" s="21"/>
      <c r="CK100" s="21"/>
      <c r="CL100" s="21"/>
      <c r="CM100" s="21"/>
      <c r="CN100" s="21"/>
      <c r="CO100" s="21"/>
      <c r="CP100" s="21"/>
      <c r="CQ100" s="21"/>
      <c r="CR100" s="21"/>
      <c r="CS100" s="21"/>
      <c r="CT100" s="21"/>
      <c r="CU100" s="21"/>
      <c r="CV100" s="21"/>
      <c r="CW100" s="21"/>
      <c r="CX100" s="21"/>
      <c r="CY100" s="21"/>
      <c r="CZ100" s="21"/>
      <c r="DA100" s="21"/>
      <c r="DB100" s="21"/>
      <c r="DC100" s="21"/>
      <c r="DD100" s="21"/>
      <c r="DE100" s="21"/>
      <c r="DF100" s="21"/>
      <c r="DG100" s="21"/>
      <c r="DH100" s="21"/>
      <c r="DI100" s="21"/>
      <c r="DJ100" s="21"/>
      <c r="DK100" s="21"/>
      <c r="DL100" s="21"/>
      <c r="DM100" s="21"/>
      <c r="DN100" s="21"/>
      <c r="DO100" s="21"/>
      <c r="DP100" s="21"/>
      <c r="DQ100" s="21"/>
      <c r="DR100" s="21"/>
      <c r="DS100" s="21"/>
      <c r="DT100" s="21"/>
      <c r="DU100" s="21"/>
      <c r="DV100" s="21"/>
      <c r="DW100" s="21"/>
      <c r="DX100" s="21"/>
      <c r="DY100" s="21"/>
      <c r="DZ100" s="21"/>
      <c r="EA100" s="21"/>
      <c r="EB100" s="21"/>
      <c r="EC100" s="21"/>
      <c r="ED100" s="21"/>
      <c r="EE100" s="21"/>
      <c r="EF100" s="21"/>
      <c r="EG100" s="21"/>
      <c r="EH100" s="21"/>
      <c r="EI100" s="21"/>
      <c r="EJ100" s="21"/>
      <c r="EK100" s="21"/>
      <c r="EL100" s="21"/>
      <c r="EM100" s="21"/>
      <c r="EN100" s="21"/>
      <c r="EO100" s="21"/>
      <c r="EP100" s="21"/>
      <c r="EQ100" s="21"/>
      <c r="ER100" s="21"/>
      <c r="ES100" s="21"/>
      <c r="ET100" s="21"/>
      <c r="EU100" s="21"/>
      <c r="EV100" s="21"/>
      <c r="EW100" s="21"/>
      <c r="EX100" s="21"/>
      <c r="EY100" s="21"/>
      <c r="EZ100" s="21"/>
      <c r="FA100" s="21"/>
      <c r="FB100" s="21"/>
      <c r="FC100" s="21"/>
      <c r="FD100" s="21"/>
      <c r="FE100" s="21"/>
      <c r="FF100" s="21"/>
      <c r="FG100" s="21"/>
      <c r="FH100" s="21"/>
      <c r="FI100" s="21"/>
      <c r="FJ100" s="21"/>
      <c r="FK100" s="21"/>
      <c r="FL100" s="21"/>
      <c r="FM100" s="21"/>
      <c r="FN100" s="21"/>
      <c r="FO100" s="21"/>
      <c r="FP100" s="21"/>
      <c r="FQ100" s="21"/>
      <c r="FR100" s="21"/>
      <c r="FS100" s="21"/>
      <c r="FT100" s="21"/>
      <c r="FU100" s="21"/>
    </row>
    <row r="101" spans="1:177" s="22" customFormat="1" ht="26.45" customHeight="1" x14ac:dyDescent="0.2">
      <c r="A101" s="23" t="s">
        <v>183</v>
      </c>
      <c r="B101" s="24">
        <v>67</v>
      </c>
      <c r="C101" s="39" t="s">
        <v>50</v>
      </c>
      <c r="D101" s="143" t="s">
        <v>138</v>
      </c>
      <c r="E101" s="77" t="s">
        <v>254</v>
      </c>
      <c r="F101" s="127">
        <v>0</v>
      </c>
      <c r="G101" s="151" t="str">
        <f t="shared" si="12"/>
        <v/>
      </c>
      <c r="H101" s="152">
        <v>100</v>
      </c>
      <c r="I101" s="153" t="str">
        <f t="shared" si="13"/>
        <v/>
      </c>
      <c r="J101" s="152">
        <v>150</v>
      </c>
      <c r="K101" s="153" t="str">
        <f t="shared" si="14"/>
        <v/>
      </c>
      <c r="L101" s="152">
        <v>130</v>
      </c>
      <c r="M101" s="153" t="str">
        <f t="shared" si="15"/>
        <v/>
      </c>
      <c r="N101" s="152">
        <v>140</v>
      </c>
      <c r="O101" s="154" t="str">
        <f t="shared" si="16"/>
        <v/>
      </c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  <c r="BL101" s="21"/>
      <c r="BM101" s="21"/>
      <c r="BN101" s="21"/>
      <c r="BO101" s="21"/>
      <c r="BP101" s="21"/>
      <c r="BQ101" s="21"/>
      <c r="BR101" s="21"/>
      <c r="BS101" s="21"/>
      <c r="BT101" s="21"/>
      <c r="BU101" s="21"/>
      <c r="BV101" s="21"/>
      <c r="BW101" s="21"/>
      <c r="BX101" s="21"/>
      <c r="BY101" s="21"/>
      <c r="BZ101" s="21"/>
      <c r="CA101" s="21"/>
      <c r="CB101" s="21"/>
      <c r="CC101" s="21"/>
      <c r="CD101" s="21"/>
      <c r="CE101" s="21"/>
      <c r="CF101" s="21"/>
      <c r="CG101" s="21"/>
      <c r="CH101" s="21"/>
      <c r="CI101" s="21"/>
      <c r="CJ101" s="21"/>
      <c r="CK101" s="21"/>
      <c r="CL101" s="21"/>
      <c r="CM101" s="21"/>
      <c r="CN101" s="21"/>
      <c r="CO101" s="21"/>
      <c r="CP101" s="21"/>
      <c r="CQ101" s="21"/>
      <c r="CR101" s="21"/>
      <c r="CS101" s="21"/>
      <c r="CT101" s="21"/>
      <c r="CU101" s="21"/>
      <c r="CV101" s="21"/>
      <c r="CW101" s="21"/>
      <c r="CX101" s="21"/>
      <c r="CY101" s="21"/>
      <c r="CZ101" s="21"/>
      <c r="DA101" s="21"/>
      <c r="DB101" s="21"/>
      <c r="DC101" s="21"/>
      <c r="DD101" s="21"/>
      <c r="DE101" s="21"/>
      <c r="DF101" s="21"/>
      <c r="DG101" s="21"/>
      <c r="DH101" s="21"/>
      <c r="DI101" s="21"/>
      <c r="DJ101" s="21"/>
      <c r="DK101" s="21"/>
      <c r="DL101" s="21"/>
      <c r="DM101" s="21"/>
      <c r="DN101" s="21"/>
      <c r="DO101" s="21"/>
      <c r="DP101" s="21"/>
      <c r="DQ101" s="21"/>
      <c r="DR101" s="21"/>
      <c r="DS101" s="21"/>
      <c r="DT101" s="21"/>
      <c r="DU101" s="21"/>
      <c r="DV101" s="21"/>
      <c r="DW101" s="21"/>
      <c r="DX101" s="21"/>
      <c r="DY101" s="21"/>
      <c r="DZ101" s="21"/>
      <c r="EA101" s="21"/>
      <c r="EB101" s="21"/>
      <c r="EC101" s="21"/>
      <c r="ED101" s="21"/>
      <c r="EE101" s="21"/>
      <c r="EF101" s="21"/>
      <c r="EG101" s="21"/>
      <c r="EH101" s="21"/>
      <c r="EI101" s="21"/>
      <c r="EJ101" s="21"/>
      <c r="EK101" s="21"/>
      <c r="EL101" s="21"/>
      <c r="EM101" s="21"/>
      <c r="EN101" s="21"/>
      <c r="EO101" s="21"/>
      <c r="EP101" s="21"/>
      <c r="EQ101" s="21"/>
      <c r="ER101" s="21"/>
      <c r="ES101" s="21"/>
      <c r="ET101" s="21"/>
      <c r="EU101" s="21"/>
      <c r="EV101" s="21"/>
      <c r="EW101" s="21"/>
      <c r="EX101" s="21"/>
      <c r="EY101" s="21"/>
      <c r="EZ101" s="21"/>
      <c r="FA101" s="21"/>
      <c r="FB101" s="21"/>
      <c r="FC101" s="21"/>
      <c r="FD101" s="21"/>
      <c r="FE101" s="21"/>
      <c r="FF101" s="21"/>
      <c r="FG101" s="21"/>
      <c r="FH101" s="21"/>
      <c r="FI101" s="21"/>
      <c r="FJ101" s="21"/>
      <c r="FK101" s="21"/>
      <c r="FL101" s="21"/>
      <c r="FM101" s="21"/>
      <c r="FN101" s="21"/>
      <c r="FO101" s="21"/>
      <c r="FP101" s="21"/>
      <c r="FQ101" s="21"/>
      <c r="FR101" s="21"/>
      <c r="FS101" s="21"/>
      <c r="FT101" s="21"/>
      <c r="FU101" s="21"/>
    </row>
    <row r="102" spans="1:177" s="22" customFormat="1" ht="26.45" customHeight="1" x14ac:dyDescent="0.2">
      <c r="A102" s="23" t="s">
        <v>183</v>
      </c>
      <c r="B102" s="24">
        <v>68</v>
      </c>
      <c r="C102" s="39" t="s">
        <v>51</v>
      </c>
      <c r="D102" s="143" t="s">
        <v>205</v>
      </c>
      <c r="E102" s="77" t="s">
        <v>254</v>
      </c>
      <c r="F102" s="127">
        <v>0</v>
      </c>
      <c r="G102" s="151" t="str">
        <f t="shared" si="12"/>
        <v/>
      </c>
      <c r="H102" s="152">
        <v>0</v>
      </c>
      <c r="I102" s="153" t="str">
        <f t="shared" si="13"/>
        <v/>
      </c>
      <c r="J102" s="152">
        <v>150</v>
      </c>
      <c r="K102" s="153" t="str">
        <f t="shared" si="14"/>
        <v/>
      </c>
      <c r="L102" s="152">
        <v>0</v>
      </c>
      <c r="M102" s="153" t="str">
        <f t="shared" si="15"/>
        <v/>
      </c>
      <c r="N102" s="152">
        <v>0</v>
      </c>
      <c r="O102" s="154" t="str">
        <f t="shared" si="16"/>
        <v/>
      </c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  <c r="BF102" s="21"/>
      <c r="BG102" s="21"/>
      <c r="BH102" s="21"/>
      <c r="BI102" s="21"/>
      <c r="BJ102" s="21"/>
      <c r="BK102" s="21"/>
      <c r="BL102" s="21"/>
      <c r="BM102" s="21"/>
      <c r="BN102" s="21"/>
      <c r="BO102" s="21"/>
      <c r="BP102" s="21"/>
      <c r="BQ102" s="21"/>
      <c r="BR102" s="21"/>
      <c r="BS102" s="21"/>
      <c r="BT102" s="21"/>
      <c r="BU102" s="21"/>
      <c r="BV102" s="21"/>
      <c r="BW102" s="21"/>
      <c r="BX102" s="21"/>
      <c r="BY102" s="21"/>
      <c r="BZ102" s="21"/>
      <c r="CA102" s="21"/>
      <c r="CB102" s="21"/>
      <c r="CC102" s="21"/>
      <c r="CD102" s="21"/>
      <c r="CE102" s="21"/>
      <c r="CF102" s="21"/>
      <c r="CG102" s="21"/>
      <c r="CH102" s="21"/>
      <c r="CI102" s="21"/>
      <c r="CJ102" s="21"/>
      <c r="CK102" s="21"/>
      <c r="CL102" s="21"/>
      <c r="CM102" s="21"/>
      <c r="CN102" s="21"/>
      <c r="CO102" s="21"/>
      <c r="CP102" s="21"/>
      <c r="CQ102" s="21"/>
      <c r="CR102" s="21"/>
      <c r="CS102" s="21"/>
      <c r="CT102" s="21"/>
      <c r="CU102" s="21"/>
      <c r="CV102" s="21"/>
      <c r="CW102" s="21"/>
      <c r="CX102" s="21"/>
      <c r="CY102" s="21"/>
      <c r="CZ102" s="21"/>
      <c r="DA102" s="21"/>
      <c r="DB102" s="21"/>
      <c r="DC102" s="21"/>
      <c r="DD102" s="21"/>
      <c r="DE102" s="21"/>
      <c r="DF102" s="21"/>
      <c r="DG102" s="21"/>
      <c r="DH102" s="21"/>
      <c r="DI102" s="21"/>
      <c r="DJ102" s="21"/>
      <c r="DK102" s="21"/>
      <c r="DL102" s="21"/>
      <c r="DM102" s="21"/>
      <c r="DN102" s="21"/>
      <c r="DO102" s="21"/>
      <c r="DP102" s="21"/>
      <c r="DQ102" s="21"/>
      <c r="DR102" s="21"/>
      <c r="DS102" s="21"/>
      <c r="DT102" s="21"/>
      <c r="DU102" s="21"/>
      <c r="DV102" s="21"/>
      <c r="DW102" s="21"/>
      <c r="DX102" s="21"/>
      <c r="DY102" s="21"/>
      <c r="DZ102" s="21"/>
      <c r="EA102" s="21"/>
      <c r="EB102" s="21"/>
      <c r="EC102" s="21"/>
      <c r="ED102" s="21"/>
      <c r="EE102" s="21"/>
      <c r="EF102" s="21"/>
      <c r="EG102" s="21"/>
      <c r="EH102" s="21"/>
      <c r="EI102" s="21"/>
      <c r="EJ102" s="21"/>
      <c r="EK102" s="21"/>
      <c r="EL102" s="21"/>
      <c r="EM102" s="21"/>
      <c r="EN102" s="21"/>
      <c r="EO102" s="21"/>
      <c r="EP102" s="21"/>
      <c r="EQ102" s="21"/>
      <c r="ER102" s="21"/>
      <c r="ES102" s="21"/>
      <c r="ET102" s="21"/>
      <c r="EU102" s="21"/>
      <c r="EV102" s="21"/>
      <c r="EW102" s="21"/>
      <c r="EX102" s="21"/>
      <c r="EY102" s="21"/>
      <c r="EZ102" s="21"/>
      <c r="FA102" s="21"/>
      <c r="FB102" s="21"/>
      <c r="FC102" s="21"/>
      <c r="FD102" s="21"/>
      <c r="FE102" s="21"/>
      <c r="FF102" s="21"/>
      <c r="FG102" s="21"/>
      <c r="FH102" s="21"/>
      <c r="FI102" s="21"/>
      <c r="FJ102" s="21"/>
      <c r="FK102" s="21"/>
      <c r="FL102" s="21"/>
      <c r="FM102" s="21"/>
      <c r="FN102" s="21"/>
      <c r="FO102" s="21"/>
      <c r="FP102" s="21"/>
      <c r="FQ102" s="21"/>
      <c r="FR102" s="21"/>
      <c r="FS102" s="21"/>
      <c r="FT102" s="21"/>
      <c r="FU102" s="21"/>
    </row>
    <row r="103" spans="1:177" s="22" customFormat="1" ht="26.45" customHeight="1" x14ac:dyDescent="0.2">
      <c r="A103" s="23" t="s">
        <v>183</v>
      </c>
      <c r="B103" s="24">
        <v>69</v>
      </c>
      <c r="C103" s="39" t="s">
        <v>52</v>
      </c>
      <c r="D103" s="94" t="s">
        <v>139</v>
      </c>
      <c r="E103" s="77" t="s">
        <v>254</v>
      </c>
      <c r="F103" s="127">
        <v>0</v>
      </c>
      <c r="G103" s="151" t="str">
        <f t="shared" si="12"/>
        <v/>
      </c>
      <c r="H103" s="152">
        <v>242</v>
      </c>
      <c r="I103" s="153" t="str">
        <f t="shared" si="13"/>
        <v/>
      </c>
      <c r="J103" s="152">
        <v>181.5</v>
      </c>
      <c r="K103" s="153" t="str">
        <f t="shared" si="14"/>
        <v/>
      </c>
      <c r="L103" s="152">
        <v>181.5</v>
      </c>
      <c r="M103" s="153" t="str">
        <f t="shared" si="15"/>
        <v/>
      </c>
      <c r="N103" s="189">
        <v>508.2</v>
      </c>
      <c r="O103" s="154" t="str">
        <f t="shared" si="16"/>
        <v/>
      </c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  <c r="BF103" s="21"/>
      <c r="BG103" s="21"/>
      <c r="BH103" s="21"/>
      <c r="BI103" s="21"/>
      <c r="BJ103" s="21"/>
      <c r="BK103" s="21"/>
      <c r="BL103" s="21"/>
      <c r="BM103" s="21"/>
      <c r="BN103" s="21"/>
      <c r="BO103" s="21"/>
      <c r="BP103" s="21"/>
      <c r="BQ103" s="21"/>
      <c r="BR103" s="21"/>
      <c r="BS103" s="21"/>
      <c r="BT103" s="21"/>
      <c r="BU103" s="21"/>
      <c r="BV103" s="21"/>
      <c r="BW103" s="21"/>
      <c r="BX103" s="21"/>
      <c r="BY103" s="21"/>
      <c r="BZ103" s="21"/>
      <c r="CA103" s="21"/>
      <c r="CB103" s="21"/>
      <c r="CC103" s="21"/>
      <c r="CD103" s="21"/>
      <c r="CE103" s="21"/>
      <c r="CF103" s="21"/>
      <c r="CG103" s="21"/>
      <c r="CH103" s="21"/>
      <c r="CI103" s="21"/>
      <c r="CJ103" s="21"/>
      <c r="CK103" s="21"/>
      <c r="CL103" s="21"/>
      <c r="CM103" s="21"/>
      <c r="CN103" s="21"/>
      <c r="CO103" s="21"/>
      <c r="CP103" s="21"/>
      <c r="CQ103" s="21"/>
      <c r="CR103" s="21"/>
      <c r="CS103" s="21"/>
      <c r="CT103" s="21"/>
      <c r="CU103" s="21"/>
      <c r="CV103" s="21"/>
      <c r="CW103" s="21"/>
      <c r="CX103" s="21"/>
      <c r="CY103" s="21"/>
      <c r="CZ103" s="21"/>
      <c r="DA103" s="21"/>
      <c r="DB103" s="21"/>
      <c r="DC103" s="21"/>
      <c r="DD103" s="21"/>
      <c r="DE103" s="21"/>
      <c r="DF103" s="21"/>
      <c r="DG103" s="21"/>
      <c r="DH103" s="21"/>
      <c r="DI103" s="21"/>
      <c r="DJ103" s="21"/>
      <c r="DK103" s="21"/>
      <c r="DL103" s="21"/>
      <c r="DM103" s="21"/>
      <c r="DN103" s="21"/>
      <c r="DO103" s="21"/>
      <c r="DP103" s="21"/>
      <c r="DQ103" s="21"/>
      <c r="DR103" s="21"/>
      <c r="DS103" s="21"/>
      <c r="DT103" s="21"/>
      <c r="DU103" s="21"/>
      <c r="DV103" s="21"/>
      <c r="DW103" s="21"/>
      <c r="DX103" s="21"/>
      <c r="DY103" s="21"/>
      <c r="DZ103" s="21"/>
      <c r="EA103" s="21"/>
      <c r="EB103" s="21"/>
      <c r="EC103" s="21"/>
      <c r="ED103" s="21"/>
      <c r="EE103" s="21"/>
      <c r="EF103" s="21"/>
      <c r="EG103" s="21"/>
      <c r="EH103" s="21"/>
      <c r="EI103" s="21"/>
      <c r="EJ103" s="21"/>
      <c r="EK103" s="21"/>
      <c r="EL103" s="21"/>
      <c r="EM103" s="21"/>
      <c r="EN103" s="21"/>
      <c r="EO103" s="21"/>
      <c r="EP103" s="21"/>
      <c r="EQ103" s="21"/>
      <c r="ER103" s="21"/>
      <c r="ES103" s="21"/>
      <c r="ET103" s="21"/>
      <c r="EU103" s="21"/>
      <c r="EV103" s="21"/>
      <c r="EW103" s="21"/>
      <c r="EX103" s="21"/>
      <c r="EY103" s="21"/>
      <c r="EZ103" s="21"/>
      <c r="FA103" s="21"/>
      <c r="FB103" s="21"/>
      <c r="FC103" s="21"/>
      <c r="FD103" s="21"/>
      <c r="FE103" s="21"/>
      <c r="FF103" s="21"/>
      <c r="FG103" s="21"/>
      <c r="FH103" s="21"/>
      <c r="FI103" s="21"/>
      <c r="FJ103" s="21"/>
      <c r="FK103" s="21"/>
      <c r="FL103" s="21"/>
      <c r="FM103" s="21"/>
      <c r="FN103" s="21"/>
      <c r="FO103" s="21"/>
      <c r="FP103" s="21"/>
      <c r="FQ103" s="21"/>
      <c r="FR103" s="21"/>
      <c r="FS103" s="21"/>
      <c r="FT103" s="21"/>
      <c r="FU103" s="21"/>
    </row>
    <row r="104" spans="1:177" s="22" customFormat="1" ht="26.45" customHeight="1" x14ac:dyDescent="0.2">
      <c r="A104" s="23" t="s">
        <v>183</v>
      </c>
      <c r="B104" s="24">
        <v>70</v>
      </c>
      <c r="C104" s="39" t="s">
        <v>53</v>
      </c>
      <c r="D104" s="94" t="s">
        <v>140</v>
      </c>
      <c r="E104" s="77" t="s">
        <v>254</v>
      </c>
      <c r="F104" s="127">
        <v>0</v>
      </c>
      <c r="G104" s="151" t="str">
        <f t="shared" si="12"/>
        <v/>
      </c>
      <c r="H104" s="152">
        <v>190</v>
      </c>
      <c r="I104" s="153" t="str">
        <f t="shared" si="13"/>
        <v/>
      </c>
      <c r="J104" s="152">
        <v>20</v>
      </c>
      <c r="K104" s="153" t="str">
        <f t="shared" si="14"/>
        <v/>
      </c>
      <c r="L104" s="152">
        <v>180</v>
      </c>
      <c r="M104" s="153" t="str">
        <f t="shared" si="15"/>
        <v/>
      </c>
      <c r="N104" s="152">
        <v>0</v>
      </c>
      <c r="O104" s="154" t="str">
        <f t="shared" si="16"/>
        <v/>
      </c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"/>
      <c r="BE104" s="21"/>
      <c r="BF104" s="21"/>
      <c r="BG104" s="21"/>
      <c r="BH104" s="21"/>
      <c r="BI104" s="21"/>
      <c r="BJ104" s="21"/>
      <c r="BK104" s="21"/>
      <c r="BL104" s="21"/>
      <c r="BM104" s="21"/>
      <c r="BN104" s="21"/>
      <c r="BO104" s="21"/>
      <c r="BP104" s="21"/>
      <c r="BQ104" s="21"/>
      <c r="BR104" s="21"/>
      <c r="BS104" s="21"/>
      <c r="BT104" s="21"/>
      <c r="BU104" s="21"/>
      <c r="BV104" s="21"/>
      <c r="BW104" s="21"/>
      <c r="BX104" s="21"/>
      <c r="BY104" s="21"/>
      <c r="BZ104" s="21"/>
      <c r="CA104" s="21"/>
      <c r="CB104" s="21"/>
      <c r="CC104" s="21"/>
      <c r="CD104" s="21"/>
      <c r="CE104" s="21"/>
      <c r="CF104" s="21"/>
      <c r="CG104" s="21"/>
      <c r="CH104" s="21"/>
      <c r="CI104" s="21"/>
      <c r="CJ104" s="21"/>
      <c r="CK104" s="21"/>
      <c r="CL104" s="21"/>
      <c r="CM104" s="21"/>
      <c r="CN104" s="21"/>
      <c r="CO104" s="21"/>
      <c r="CP104" s="21"/>
      <c r="CQ104" s="21"/>
      <c r="CR104" s="21"/>
      <c r="CS104" s="21"/>
      <c r="CT104" s="21"/>
      <c r="CU104" s="21"/>
      <c r="CV104" s="21"/>
      <c r="CW104" s="21"/>
      <c r="CX104" s="21"/>
      <c r="CY104" s="21"/>
      <c r="CZ104" s="21"/>
      <c r="DA104" s="21"/>
      <c r="DB104" s="21"/>
      <c r="DC104" s="21"/>
      <c r="DD104" s="21"/>
      <c r="DE104" s="21"/>
      <c r="DF104" s="21"/>
      <c r="DG104" s="21"/>
      <c r="DH104" s="21"/>
      <c r="DI104" s="21"/>
      <c r="DJ104" s="21"/>
      <c r="DK104" s="21"/>
      <c r="DL104" s="21"/>
      <c r="DM104" s="21"/>
      <c r="DN104" s="21"/>
      <c r="DO104" s="21"/>
      <c r="DP104" s="21"/>
      <c r="DQ104" s="21"/>
      <c r="DR104" s="21"/>
      <c r="DS104" s="21"/>
      <c r="DT104" s="21"/>
      <c r="DU104" s="21"/>
      <c r="DV104" s="21"/>
      <c r="DW104" s="21"/>
      <c r="DX104" s="21"/>
      <c r="DY104" s="21"/>
      <c r="DZ104" s="21"/>
      <c r="EA104" s="21"/>
      <c r="EB104" s="21"/>
      <c r="EC104" s="21"/>
      <c r="ED104" s="21"/>
      <c r="EE104" s="21"/>
      <c r="EF104" s="21"/>
      <c r="EG104" s="21"/>
      <c r="EH104" s="21"/>
      <c r="EI104" s="21"/>
      <c r="EJ104" s="21"/>
      <c r="EK104" s="21"/>
      <c r="EL104" s="21"/>
      <c r="EM104" s="21"/>
      <c r="EN104" s="21"/>
      <c r="EO104" s="21"/>
      <c r="EP104" s="21"/>
      <c r="EQ104" s="21"/>
      <c r="ER104" s="21"/>
      <c r="ES104" s="21"/>
      <c r="ET104" s="21"/>
      <c r="EU104" s="21"/>
      <c r="EV104" s="21"/>
      <c r="EW104" s="21"/>
      <c r="EX104" s="21"/>
      <c r="EY104" s="21"/>
      <c r="EZ104" s="21"/>
      <c r="FA104" s="21"/>
      <c r="FB104" s="21"/>
      <c r="FC104" s="21"/>
      <c r="FD104" s="21"/>
      <c r="FE104" s="21"/>
      <c r="FF104" s="21"/>
      <c r="FG104" s="21"/>
      <c r="FH104" s="21"/>
      <c r="FI104" s="21"/>
      <c r="FJ104" s="21"/>
      <c r="FK104" s="21"/>
      <c r="FL104" s="21"/>
      <c r="FM104" s="21"/>
      <c r="FN104" s="21"/>
      <c r="FO104" s="21"/>
      <c r="FP104" s="21"/>
      <c r="FQ104" s="21"/>
      <c r="FR104" s="21"/>
      <c r="FS104" s="21"/>
      <c r="FT104" s="21"/>
      <c r="FU104" s="21"/>
    </row>
    <row r="105" spans="1:177" s="22" customFormat="1" ht="26.45" customHeight="1" x14ac:dyDescent="0.2">
      <c r="A105" s="23" t="s">
        <v>183</v>
      </c>
      <c r="B105" s="24">
        <v>71</v>
      </c>
      <c r="C105" s="39" t="s">
        <v>54</v>
      </c>
      <c r="D105" s="143" t="s">
        <v>157</v>
      </c>
      <c r="E105" s="77" t="s">
        <v>335</v>
      </c>
      <c r="F105" s="127">
        <v>0</v>
      </c>
      <c r="G105" s="151" t="str">
        <f>IF(OR(F105="",F105=0,F105=" "),"",F105)</f>
        <v/>
      </c>
      <c r="H105" s="152">
        <v>4.5</v>
      </c>
      <c r="I105" s="153" t="str">
        <f t="shared" si="13"/>
        <v/>
      </c>
      <c r="J105" s="152">
        <v>6</v>
      </c>
      <c r="K105" s="153" t="str">
        <f t="shared" si="14"/>
        <v/>
      </c>
      <c r="L105" s="152">
        <v>6.5</v>
      </c>
      <c r="M105" s="153" t="str">
        <f t="shared" si="15"/>
        <v/>
      </c>
      <c r="N105" s="152">
        <v>6</v>
      </c>
      <c r="O105" s="154" t="str">
        <f t="shared" si="16"/>
        <v/>
      </c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21"/>
      <c r="BG105" s="21"/>
      <c r="BH105" s="21"/>
      <c r="BI105" s="21"/>
      <c r="BJ105" s="21"/>
      <c r="BK105" s="21"/>
      <c r="BL105" s="21"/>
      <c r="BM105" s="21"/>
      <c r="BN105" s="21"/>
      <c r="BO105" s="21"/>
      <c r="BP105" s="21"/>
      <c r="BQ105" s="21"/>
      <c r="BR105" s="21"/>
      <c r="BS105" s="21"/>
      <c r="BT105" s="21"/>
      <c r="BU105" s="21"/>
      <c r="BV105" s="21"/>
      <c r="BW105" s="21"/>
      <c r="BX105" s="21"/>
      <c r="BY105" s="21"/>
      <c r="BZ105" s="21"/>
      <c r="CA105" s="21"/>
      <c r="CB105" s="21"/>
      <c r="CC105" s="21"/>
      <c r="CD105" s="21"/>
      <c r="CE105" s="21"/>
      <c r="CF105" s="21"/>
      <c r="CG105" s="21"/>
      <c r="CH105" s="21"/>
      <c r="CI105" s="21"/>
      <c r="CJ105" s="21"/>
      <c r="CK105" s="21"/>
      <c r="CL105" s="21"/>
      <c r="CM105" s="21"/>
      <c r="CN105" s="21"/>
      <c r="CO105" s="21"/>
      <c r="CP105" s="21"/>
      <c r="CQ105" s="21"/>
      <c r="CR105" s="21"/>
      <c r="CS105" s="21"/>
      <c r="CT105" s="21"/>
      <c r="CU105" s="21"/>
      <c r="CV105" s="21"/>
      <c r="CW105" s="21"/>
      <c r="CX105" s="21"/>
      <c r="CY105" s="21"/>
      <c r="CZ105" s="21"/>
      <c r="DA105" s="21"/>
      <c r="DB105" s="21"/>
      <c r="DC105" s="21"/>
      <c r="DD105" s="21"/>
      <c r="DE105" s="21"/>
      <c r="DF105" s="21"/>
      <c r="DG105" s="21"/>
      <c r="DH105" s="21"/>
      <c r="DI105" s="21"/>
      <c r="DJ105" s="21"/>
      <c r="DK105" s="21"/>
      <c r="DL105" s="21"/>
      <c r="DM105" s="21"/>
      <c r="DN105" s="21"/>
      <c r="DO105" s="21"/>
      <c r="DP105" s="21"/>
      <c r="DQ105" s="21"/>
      <c r="DR105" s="21"/>
      <c r="DS105" s="21"/>
      <c r="DT105" s="21"/>
      <c r="DU105" s="21"/>
      <c r="DV105" s="21"/>
      <c r="DW105" s="21"/>
      <c r="DX105" s="21"/>
      <c r="DY105" s="21"/>
      <c r="DZ105" s="21"/>
      <c r="EA105" s="21"/>
      <c r="EB105" s="21"/>
      <c r="EC105" s="21"/>
      <c r="ED105" s="21"/>
      <c r="EE105" s="21"/>
      <c r="EF105" s="21"/>
      <c r="EG105" s="21"/>
      <c r="EH105" s="21"/>
      <c r="EI105" s="21"/>
      <c r="EJ105" s="21"/>
      <c r="EK105" s="21"/>
      <c r="EL105" s="21"/>
      <c r="EM105" s="21"/>
      <c r="EN105" s="21"/>
      <c r="EO105" s="21"/>
      <c r="EP105" s="21"/>
      <c r="EQ105" s="21"/>
      <c r="ER105" s="21"/>
      <c r="ES105" s="21"/>
      <c r="ET105" s="21"/>
      <c r="EU105" s="21"/>
      <c r="EV105" s="21"/>
      <c r="EW105" s="21"/>
      <c r="EX105" s="21"/>
      <c r="EY105" s="21"/>
      <c r="EZ105" s="21"/>
      <c r="FA105" s="21"/>
      <c r="FB105" s="21"/>
      <c r="FC105" s="21"/>
      <c r="FD105" s="21"/>
      <c r="FE105" s="21"/>
      <c r="FF105" s="21"/>
      <c r="FG105" s="21"/>
      <c r="FH105" s="21"/>
      <c r="FI105" s="21"/>
      <c r="FJ105" s="21"/>
      <c r="FK105" s="21"/>
      <c r="FL105" s="21"/>
      <c r="FM105" s="21"/>
      <c r="FN105" s="21"/>
      <c r="FO105" s="21"/>
      <c r="FP105" s="21"/>
      <c r="FQ105" s="21"/>
      <c r="FR105" s="21"/>
      <c r="FS105" s="21"/>
      <c r="FT105" s="21"/>
      <c r="FU105" s="21"/>
    </row>
    <row r="106" spans="1:177" s="22" customFormat="1" ht="26.45" customHeight="1" x14ac:dyDescent="0.2">
      <c r="A106" s="23" t="s">
        <v>183</v>
      </c>
      <c r="B106" s="24">
        <v>72</v>
      </c>
      <c r="C106" s="39" t="s">
        <v>55</v>
      </c>
      <c r="D106" s="143" t="s">
        <v>141</v>
      </c>
      <c r="E106" s="77" t="s">
        <v>254</v>
      </c>
      <c r="F106" s="127">
        <v>0</v>
      </c>
      <c r="G106" s="151" t="str">
        <f t="shared" si="12"/>
        <v/>
      </c>
      <c r="H106" s="152">
        <v>0</v>
      </c>
      <c r="I106" s="153" t="str">
        <f t="shared" si="13"/>
        <v/>
      </c>
      <c r="J106" s="152">
        <v>14.66</v>
      </c>
      <c r="K106" s="153" t="str">
        <f t="shared" si="14"/>
        <v/>
      </c>
      <c r="L106" s="152">
        <v>0</v>
      </c>
      <c r="M106" s="153" t="str">
        <f t="shared" si="15"/>
        <v/>
      </c>
      <c r="N106" s="152">
        <v>0</v>
      </c>
      <c r="O106" s="154" t="str">
        <f t="shared" si="16"/>
        <v/>
      </c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  <c r="BL106" s="21"/>
      <c r="BM106" s="21"/>
      <c r="BN106" s="21"/>
      <c r="BO106" s="21"/>
      <c r="BP106" s="21"/>
      <c r="BQ106" s="21"/>
      <c r="BR106" s="21"/>
      <c r="BS106" s="21"/>
      <c r="BT106" s="21"/>
      <c r="BU106" s="21"/>
      <c r="BV106" s="21"/>
      <c r="BW106" s="21"/>
      <c r="BX106" s="21"/>
      <c r="BY106" s="21"/>
      <c r="BZ106" s="21"/>
      <c r="CA106" s="21"/>
      <c r="CB106" s="21"/>
      <c r="CC106" s="21"/>
      <c r="CD106" s="21"/>
      <c r="CE106" s="21"/>
      <c r="CF106" s="21"/>
      <c r="CG106" s="21"/>
      <c r="CH106" s="21"/>
      <c r="CI106" s="21"/>
      <c r="CJ106" s="21"/>
      <c r="CK106" s="21"/>
      <c r="CL106" s="21"/>
      <c r="CM106" s="21"/>
      <c r="CN106" s="21"/>
      <c r="CO106" s="21"/>
      <c r="CP106" s="21"/>
      <c r="CQ106" s="21"/>
      <c r="CR106" s="21"/>
      <c r="CS106" s="21"/>
      <c r="CT106" s="21"/>
      <c r="CU106" s="21"/>
      <c r="CV106" s="21"/>
      <c r="CW106" s="21"/>
      <c r="CX106" s="21"/>
      <c r="CY106" s="21"/>
      <c r="CZ106" s="21"/>
      <c r="DA106" s="21"/>
      <c r="DB106" s="21"/>
      <c r="DC106" s="21"/>
      <c r="DD106" s="21"/>
      <c r="DE106" s="21"/>
      <c r="DF106" s="21"/>
      <c r="DG106" s="21"/>
      <c r="DH106" s="21"/>
      <c r="DI106" s="21"/>
      <c r="DJ106" s="21"/>
      <c r="DK106" s="21"/>
      <c r="DL106" s="21"/>
      <c r="DM106" s="21"/>
      <c r="DN106" s="21"/>
      <c r="DO106" s="21"/>
      <c r="DP106" s="21"/>
      <c r="DQ106" s="21"/>
      <c r="DR106" s="21"/>
      <c r="DS106" s="21"/>
      <c r="DT106" s="21"/>
      <c r="DU106" s="21"/>
      <c r="DV106" s="21"/>
      <c r="DW106" s="21"/>
      <c r="DX106" s="21"/>
      <c r="DY106" s="21"/>
      <c r="DZ106" s="21"/>
      <c r="EA106" s="21"/>
      <c r="EB106" s="21"/>
      <c r="EC106" s="21"/>
      <c r="ED106" s="21"/>
      <c r="EE106" s="21"/>
      <c r="EF106" s="21"/>
      <c r="EG106" s="21"/>
      <c r="EH106" s="21"/>
      <c r="EI106" s="21"/>
      <c r="EJ106" s="21"/>
      <c r="EK106" s="21"/>
      <c r="EL106" s="21"/>
      <c r="EM106" s="21"/>
      <c r="EN106" s="21"/>
      <c r="EO106" s="21"/>
      <c r="EP106" s="21"/>
      <c r="EQ106" s="21"/>
      <c r="ER106" s="21"/>
      <c r="ES106" s="21"/>
      <c r="ET106" s="21"/>
      <c r="EU106" s="21"/>
      <c r="EV106" s="21"/>
      <c r="EW106" s="21"/>
      <c r="EX106" s="21"/>
      <c r="EY106" s="21"/>
      <c r="EZ106" s="21"/>
      <c r="FA106" s="21"/>
      <c r="FB106" s="21"/>
      <c r="FC106" s="21"/>
      <c r="FD106" s="21"/>
      <c r="FE106" s="21"/>
      <c r="FF106" s="21"/>
      <c r="FG106" s="21"/>
      <c r="FH106" s="21"/>
      <c r="FI106" s="21"/>
      <c r="FJ106" s="21"/>
      <c r="FK106" s="21"/>
      <c r="FL106" s="21"/>
      <c r="FM106" s="21"/>
      <c r="FN106" s="21"/>
      <c r="FO106" s="21"/>
      <c r="FP106" s="21"/>
      <c r="FQ106" s="21"/>
      <c r="FR106" s="21"/>
      <c r="FS106" s="21"/>
      <c r="FT106" s="21"/>
      <c r="FU106" s="21"/>
    </row>
    <row r="107" spans="1:177" s="22" customFormat="1" ht="26.45" customHeight="1" x14ac:dyDescent="0.2">
      <c r="A107" s="23" t="s">
        <v>183</v>
      </c>
      <c r="B107" s="24">
        <v>73</v>
      </c>
      <c r="C107" s="39" t="s">
        <v>56</v>
      </c>
      <c r="D107" s="94" t="s">
        <v>142</v>
      </c>
      <c r="E107" s="77" t="s">
        <v>256</v>
      </c>
      <c r="F107" s="127">
        <v>0</v>
      </c>
      <c r="G107" s="151" t="str">
        <f t="shared" si="12"/>
        <v/>
      </c>
      <c r="H107" s="152">
        <v>35</v>
      </c>
      <c r="I107" s="153" t="str">
        <f t="shared" si="13"/>
        <v/>
      </c>
      <c r="J107" s="152">
        <v>0</v>
      </c>
      <c r="K107" s="153" t="str">
        <f t="shared" si="14"/>
        <v/>
      </c>
      <c r="L107" s="152">
        <v>85</v>
      </c>
      <c r="M107" s="153" t="str">
        <f t="shared" si="15"/>
        <v/>
      </c>
      <c r="N107" s="152">
        <v>50</v>
      </c>
      <c r="O107" s="154" t="str">
        <f t="shared" si="16"/>
        <v/>
      </c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  <c r="BL107" s="21"/>
      <c r="BM107" s="21"/>
      <c r="BN107" s="21"/>
      <c r="BO107" s="21"/>
      <c r="BP107" s="21"/>
      <c r="BQ107" s="21"/>
      <c r="BR107" s="21"/>
      <c r="BS107" s="21"/>
      <c r="BT107" s="21"/>
      <c r="BU107" s="21"/>
      <c r="BV107" s="21"/>
      <c r="BW107" s="21"/>
      <c r="BX107" s="21"/>
      <c r="BY107" s="21"/>
      <c r="BZ107" s="21"/>
      <c r="CA107" s="21"/>
      <c r="CB107" s="21"/>
      <c r="CC107" s="21"/>
      <c r="CD107" s="21"/>
      <c r="CE107" s="21"/>
      <c r="CF107" s="21"/>
      <c r="CG107" s="21"/>
      <c r="CH107" s="21"/>
      <c r="CI107" s="21"/>
      <c r="CJ107" s="21"/>
      <c r="CK107" s="21"/>
      <c r="CL107" s="21"/>
      <c r="CM107" s="21"/>
      <c r="CN107" s="21"/>
      <c r="CO107" s="21"/>
      <c r="CP107" s="21"/>
      <c r="CQ107" s="21"/>
      <c r="CR107" s="21"/>
      <c r="CS107" s="21"/>
      <c r="CT107" s="21"/>
      <c r="CU107" s="21"/>
      <c r="CV107" s="21"/>
      <c r="CW107" s="21"/>
      <c r="CX107" s="21"/>
      <c r="CY107" s="21"/>
      <c r="CZ107" s="21"/>
      <c r="DA107" s="21"/>
      <c r="DB107" s="21"/>
      <c r="DC107" s="21"/>
      <c r="DD107" s="21"/>
      <c r="DE107" s="21"/>
      <c r="DF107" s="21"/>
      <c r="DG107" s="21"/>
      <c r="DH107" s="21"/>
      <c r="DI107" s="21"/>
      <c r="DJ107" s="21"/>
      <c r="DK107" s="21"/>
      <c r="DL107" s="21"/>
      <c r="DM107" s="21"/>
      <c r="DN107" s="21"/>
      <c r="DO107" s="21"/>
      <c r="DP107" s="21"/>
      <c r="DQ107" s="21"/>
      <c r="DR107" s="21"/>
      <c r="DS107" s="21"/>
      <c r="DT107" s="21"/>
      <c r="DU107" s="21"/>
      <c r="DV107" s="21"/>
      <c r="DW107" s="21"/>
      <c r="DX107" s="21"/>
      <c r="DY107" s="21"/>
      <c r="DZ107" s="21"/>
      <c r="EA107" s="21"/>
      <c r="EB107" s="21"/>
      <c r="EC107" s="21"/>
      <c r="ED107" s="21"/>
      <c r="EE107" s="21"/>
      <c r="EF107" s="21"/>
      <c r="EG107" s="21"/>
      <c r="EH107" s="21"/>
      <c r="EI107" s="21"/>
      <c r="EJ107" s="21"/>
      <c r="EK107" s="21"/>
      <c r="EL107" s="21"/>
      <c r="EM107" s="21"/>
      <c r="EN107" s="21"/>
      <c r="EO107" s="21"/>
      <c r="EP107" s="21"/>
      <c r="EQ107" s="21"/>
      <c r="ER107" s="21"/>
      <c r="ES107" s="21"/>
      <c r="ET107" s="21"/>
      <c r="EU107" s="21"/>
      <c r="EV107" s="21"/>
      <c r="EW107" s="21"/>
      <c r="EX107" s="21"/>
      <c r="EY107" s="21"/>
      <c r="EZ107" s="21"/>
      <c r="FA107" s="21"/>
      <c r="FB107" s="21"/>
      <c r="FC107" s="21"/>
      <c r="FD107" s="21"/>
      <c r="FE107" s="21"/>
      <c r="FF107" s="21"/>
      <c r="FG107" s="21"/>
      <c r="FH107" s="21"/>
      <c r="FI107" s="21"/>
      <c r="FJ107" s="21"/>
      <c r="FK107" s="21"/>
      <c r="FL107" s="21"/>
      <c r="FM107" s="21"/>
      <c r="FN107" s="21"/>
      <c r="FO107" s="21"/>
      <c r="FP107" s="21"/>
      <c r="FQ107" s="21"/>
      <c r="FR107" s="21"/>
      <c r="FS107" s="21"/>
      <c r="FT107" s="21"/>
      <c r="FU107" s="21"/>
    </row>
    <row r="108" spans="1:177" s="22" customFormat="1" ht="26.45" customHeight="1" x14ac:dyDescent="0.2">
      <c r="A108" s="23" t="s">
        <v>183</v>
      </c>
      <c r="B108" s="24">
        <v>74</v>
      </c>
      <c r="C108" s="39" t="s">
        <v>89</v>
      </c>
      <c r="D108" s="143" t="s">
        <v>143</v>
      </c>
      <c r="E108" s="77" t="s">
        <v>254</v>
      </c>
      <c r="F108" s="127">
        <v>0</v>
      </c>
      <c r="G108" s="151" t="str">
        <f t="shared" si="12"/>
        <v/>
      </c>
      <c r="H108" s="152">
        <v>20</v>
      </c>
      <c r="I108" s="153" t="str">
        <f t="shared" si="13"/>
        <v/>
      </c>
      <c r="J108" s="152">
        <v>0</v>
      </c>
      <c r="K108" s="153" t="str">
        <f t="shared" si="14"/>
        <v/>
      </c>
      <c r="L108" s="152">
        <v>0</v>
      </c>
      <c r="M108" s="153" t="str">
        <f t="shared" si="15"/>
        <v/>
      </c>
      <c r="N108" s="152">
        <v>0</v>
      </c>
      <c r="O108" s="154" t="str">
        <f t="shared" si="16"/>
        <v/>
      </c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21"/>
      <c r="BG108" s="21"/>
      <c r="BH108" s="21"/>
      <c r="BI108" s="21"/>
      <c r="BJ108" s="21"/>
      <c r="BK108" s="21"/>
      <c r="BL108" s="21"/>
      <c r="BM108" s="21"/>
      <c r="BN108" s="21"/>
      <c r="BO108" s="21"/>
      <c r="BP108" s="21"/>
      <c r="BQ108" s="21"/>
      <c r="BR108" s="21"/>
      <c r="BS108" s="21"/>
      <c r="BT108" s="21"/>
      <c r="BU108" s="21"/>
      <c r="BV108" s="21"/>
      <c r="BW108" s="21"/>
      <c r="BX108" s="21"/>
      <c r="BY108" s="21"/>
      <c r="BZ108" s="21"/>
      <c r="CA108" s="21"/>
      <c r="CB108" s="21"/>
      <c r="CC108" s="21"/>
      <c r="CD108" s="21"/>
      <c r="CE108" s="21"/>
      <c r="CF108" s="21"/>
      <c r="CG108" s="21"/>
      <c r="CH108" s="21"/>
      <c r="CI108" s="21"/>
      <c r="CJ108" s="21"/>
      <c r="CK108" s="21"/>
      <c r="CL108" s="21"/>
      <c r="CM108" s="21"/>
      <c r="CN108" s="21"/>
      <c r="CO108" s="21"/>
      <c r="CP108" s="21"/>
      <c r="CQ108" s="21"/>
      <c r="CR108" s="21"/>
      <c r="CS108" s="21"/>
      <c r="CT108" s="21"/>
      <c r="CU108" s="21"/>
      <c r="CV108" s="21"/>
      <c r="CW108" s="21"/>
      <c r="CX108" s="21"/>
      <c r="CY108" s="21"/>
      <c r="CZ108" s="21"/>
      <c r="DA108" s="21"/>
      <c r="DB108" s="21"/>
      <c r="DC108" s="21"/>
      <c r="DD108" s="21"/>
      <c r="DE108" s="21"/>
      <c r="DF108" s="21"/>
      <c r="DG108" s="21"/>
      <c r="DH108" s="21"/>
      <c r="DI108" s="21"/>
      <c r="DJ108" s="21"/>
      <c r="DK108" s="21"/>
      <c r="DL108" s="21"/>
      <c r="DM108" s="21"/>
      <c r="DN108" s="21"/>
      <c r="DO108" s="21"/>
      <c r="DP108" s="21"/>
      <c r="DQ108" s="21"/>
      <c r="DR108" s="21"/>
      <c r="DS108" s="21"/>
      <c r="DT108" s="21"/>
      <c r="DU108" s="21"/>
      <c r="DV108" s="21"/>
      <c r="DW108" s="21"/>
      <c r="DX108" s="21"/>
      <c r="DY108" s="21"/>
      <c r="DZ108" s="21"/>
      <c r="EA108" s="21"/>
      <c r="EB108" s="21"/>
      <c r="EC108" s="21"/>
      <c r="ED108" s="21"/>
      <c r="EE108" s="21"/>
      <c r="EF108" s="21"/>
      <c r="EG108" s="21"/>
      <c r="EH108" s="21"/>
      <c r="EI108" s="21"/>
      <c r="EJ108" s="21"/>
      <c r="EK108" s="21"/>
      <c r="EL108" s="21"/>
      <c r="EM108" s="21"/>
      <c r="EN108" s="21"/>
      <c r="EO108" s="21"/>
      <c r="EP108" s="21"/>
      <c r="EQ108" s="21"/>
      <c r="ER108" s="21"/>
      <c r="ES108" s="21"/>
      <c r="ET108" s="21"/>
      <c r="EU108" s="21"/>
      <c r="EV108" s="21"/>
      <c r="EW108" s="21"/>
      <c r="EX108" s="21"/>
      <c r="EY108" s="21"/>
      <c r="EZ108" s="21"/>
      <c r="FA108" s="21"/>
      <c r="FB108" s="21"/>
      <c r="FC108" s="21"/>
      <c r="FD108" s="21"/>
      <c r="FE108" s="21"/>
      <c r="FF108" s="21"/>
      <c r="FG108" s="21"/>
      <c r="FH108" s="21"/>
      <c r="FI108" s="21"/>
      <c r="FJ108" s="21"/>
      <c r="FK108" s="21"/>
      <c r="FL108" s="21"/>
      <c r="FM108" s="21"/>
      <c r="FN108" s="21"/>
      <c r="FO108" s="21"/>
      <c r="FP108" s="21"/>
      <c r="FQ108" s="21"/>
      <c r="FR108" s="21"/>
      <c r="FS108" s="21"/>
      <c r="FT108" s="21"/>
      <c r="FU108" s="21"/>
    </row>
    <row r="109" spans="1:177" s="22" customFormat="1" ht="26.45" customHeight="1" x14ac:dyDescent="0.2">
      <c r="A109" s="23" t="s">
        <v>183</v>
      </c>
      <c r="B109" s="24">
        <v>75</v>
      </c>
      <c r="C109" s="70" t="s">
        <v>155</v>
      </c>
      <c r="D109" s="94" t="s">
        <v>226</v>
      </c>
      <c r="E109" s="77" t="s">
        <v>254</v>
      </c>
      <c r="F109" s="127">
        <v>0</v>
      </c>
      <c r="G109" s="151" t="str">
        <f t="shared" si="12"/>
        <v/>
      </c>
      <c r="H109" s="152">
        <v>6.5</v>
      </c>
      <c r="I109" s="153" t="str">
        <f t="shared" si="13"/>
        <v/>
      </c>
      <c r="J109" s="152">
        <v>0</v>
      </c>
      <c r="K109" s="153" t="str">
        <f t="shared" si="14"/>
        <v/>
      </c>
      <c r="L109" s="152">
        <v>6.5</v>
      </c>
      <c r="M109" s="153" t="str">
        <f t="shared" si="15"/>
        <v/>
      </c>
      <c r="N109" s="152">
        <v>0</v>
      </c>
      <c r="O109" s="154" t="str">
        <f t="shared" si="16"/>
        <v/>
      </c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21"/>
      <c r="BG109" s="21"/>
      <c r="BH109" s="21"/>
      <c r="BI109" s="21"/>
      <c r="BJ109" s="21"/>
      <c r="BK109" s="21"/>
      <c r="BL109" s="21"/>
      <c r="BM109" s="21"/>
      <c r="BN109" s="21"/>
      <c r="BO109" s="21"/>
      <c r="BP109" s="21"/>
      <c r="BQ109" s="21"/>
      <c r="BR109" s="21"/>
      <c r="BS109" s="21"/>
      <c r="BT109" s="21"/>
      <c r="BU109" s="21"/>
      <c r="BV109" s="21"/>
      <c r="BW109" s="21"/>
      <c r="BX109" s="21"/>
      <c r="BY109" s="21"/>
      <c r="BZ109" s="21"/>
      <c r="CA109" s="21"/>
      <c r="CB109" s="21"/>
      <c r="CC109" s="21"/>
      <c r="CD109" s="21"/>
      <c r="CE109" s="21"/>
      <c r="CF109" s="21"/>
      <c r="CG109" s="21"/>
      <c r="CH109" s="21"/>
      <c r="CI109" s="21"/>
      <c r="CJ109" s="21"/>
      <c r="CK109" s="21"/>
      <c r="CL109" s="21"/>
      <c r="CM109" s="21"/>
      <c r="CN109" s="21"/>
      <c r="CO109" s="21"/>
      <c r="CP109" s="21"/>
      <c r="CQ109" s="21"/>
      <c r="CR109" s="21"/>
      <c r="CS109" s="21"/>
      <c r="CT109" s="21"/>
      <c r="CU109" s="21"/>
      <c r="CV109" s="21"/>
      <c r="CW109" s="21"/>
      <c r="CX109" s="21"/>
      <c r="CY109" s="21"/>
      <c r="CZ109" s="21"/>
      <c r="DA109" s="21"/>
      <c r="DB109" s="21"/>
      <c r="DC109" s="21"/>
      <c r="DD109" s="21"/>
      <c r="DE109" s="21"/>
      <c r="DF109" s="21"/>
      <c r="DG109" s="21"/>
      <c r="DH109" s="21"/>
      <c r="DI109" s="21"/>
      <c r="DJ109" s="21"/>
      <c r="DK109" s="21"/>
      <c r="DL109" s="21"/>
      <c r="DM109" s="21"/>
      <c r="DN109" s="21"/>
      <c r="DO109" s="21"/>
      <c r="DP109" s="21"/>
      <c r="DQ109" s="21"/>
      <c r="DR109" s="21"/>
      <c r="DS109" s="21"/>
      <c r="DT109" s="21"/>
      <c r="DU109" s="21"/>
      <c r="DV109" s="21"/>
      <c r="DW109" s="21"/>
      <c r="DX109" s="21"/>
      <c r="DY109" s="21"/>
      <c r="DZ109" s="21"/>
      <c r="EA109" s="21"/>
      <c r="EB109" s="21"/>
      <c r="EC109" s="21"/>
      <c r="ED109" s="21"/>
      <c r="EE109" s="21"/>
      <c r="EF109" s="21"/>
      <c r="EG109" s="21"/>
      <c r="EH109" s="21"/>
      <c r="EI109" s="21"/>
      <c r="EJ109" s="21"/>
      <c r="EK109" s="21"/>
      <c r="EL109" s="21"/>
      <c r="EM109" s="21"/>
      <c r="EN109" s="21"/>
      <c r="EO109" s="21"/>
      <c r="EP109" s="21"/>
      <c r="EQ109" s="21"/>
      <c r="ER109" s="21"/>
      <c r="ES109" s="21"/>
      <c r="ET109" s="21"/>
      <c r="EU109" s="21"/>
      <c r="EV109" s="21"/>
      <c r="EW109" s="21"/>
      <c r="EX109" s="21"/>
      <c r="EY109" s="21"/>
      <c r="EZ109" s="21"/>
      <c r="FA109" s="21"/>
      <c r="FB109" s="21"/>
      <c r="FC109" s="21"/>
      <c r="FD109" s="21"/>
      <c r="FE109" s="21"/>
      <c r="FF109" s="21"/>
      <c r="FG109" s="21"/>
      <c r="FH109" s="21"/>
      <c r="FI109" s="21"/>
      <c r="FJ109" s="21"/>
      <c r="FK109" s="21"/>
      <c r="FL109" s="21"/>
      <c r="FM109" s="21"/>
      <c r="FN109" s="21"/>
      <c r="FO109" s="21"/>
      <c r="FP109" s="21"/>
      <c r="FQ109" s="21"/>
      <c r="FR109" s="21"/>
      <c r="FS109" s="21"/>
      <c r="FT109" s="21"/>
      <c r="FU109" s="21"/>
    </row>
    <row r="110" spans="1:177" s="22" customFormat="1" ht="26.45" customHeight="1" x14ac:dyDescent="0.2">
      <c r="A110" s="23" t="s">
        <v>183</v>
      </c>
      <c r="B110" s="24">
        <v>76</v>
      </c>
      <c r="C110" s="39" t="s">
        <v>57</v>
      </c>
      <c r="D110" s="143" t="s">
        <v>150</v>
      </c>
      <c r="E110" s="77" t="s">
        <v>254</v>
      </c>
      <c r="F110" s="127">
        <v>0</v>
      </c>
      <c r="G110" s="151" t="str">
        <f t="shared" si="12"/>
        <v/>
      </c>
      <c r="H110" s="152">
        <v>221.4</v>
      </c>
      <c r="I110" s="153" t="str">
        <f t="shared" si="13"/>
        <v/>
      </c>
      <c r="J110" s="152">
        <v>216</v>
      </c>
      <c r="K110" s="153" t="str">
        <f t="shared" si="14"/>
        <v/>
      </c>
      <c r="L110" s="152">
        <v>340.2</v>
      </c>
      <c r="M110" s="153" t="str">
        <f t="shared" si="15"/>
        <v/>
      </c>
      <c r="N110" s="152">
        <v>194.4</v>
      </c>
      <c r="O110" s="154" t="str">
        <f t="shared" si="16"/>
        <v/>
      </c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21"/>
      <c r="BG110" s="21"/>
      <c r="BH110" s="21"/>
      <c r="BI110" s="21"/>
      <c r="BJ110" s="21"/>
      <c r="BK110" s="21"/>
      <c r="BL110" s="21"/>
      <c r="BM110" s="21"/>
      <c r="BN110" s="21"/>
      <c r="BO110" s="21"/>
      <c r="BP110" s="21"/>
      <c r="BQ110" s="21"/>
      <c r="BR110" s="21"/>
      <c r="BS110" s="21"/>
      <c r="BT110" s="21"/>
      <c r="BU110" s="21"/>
      <c r="BV110" s="21"/>
      <c r="BW110" s="21"/>
      <c r="BX110" s="21"/>
      <c r="BY110" s="21"/>
      <c r="BZ110" s="21"/>
      <c r="CA110" s="21"/>
      <c r="CB110" s="21"/>
      <c r="CC110" s="21"/>
      <c r="CD110" s="21"/>
      <c r="CE110" s="21"/>
      <c r="CF110" s="21"/>
      <c r="CG110" s="21"/>
      <c r="CH110" s="21"/>
      <c r="CI110" s="21"/>
      <c r="CJ110" s="21"/>
      <c r="CK110" s="21"/>
      <c r="CL110" s="21"/>
      <c r="CM110" s="21"/>
      <c r="CN110" s="21"/>
      <c r="CO110" s="21"/>
      <c r="CP110" s="21"/>
      <c r="CQ110" s="21"/>
      <c r="CR110" s="21"/>
      <c r="CS110" s="21"/>
      <c r="CT110" s="21"/>
      <c r="CU110" s="21"/>
      <c r="CV110" s="21"/>
      <c r="CW110" s="21"/>
      <c r="CX110" s="21"/>
      <c r="CY110" s="21"/>
      <c r="CZ110" s="21"/>
      <c r="DA110" s="21"/>
      <c r="DB110" s="21"/>
      <c r="DC110" s="21"/>
      <c r="DD110" s="21"/>
      <c r="DE110" s="21"/>
      <c r="DF110" s="21"/>
      <c r="DG110" s="21"/>
      <c r="DH110" s="21"/>
      <c r="DI110" s="21"/>
      <c r="DJ110" s="21"/>
      <c r="DK110" s="21"/>
      <c r="DL110" s="21"/>
      <c r="DM110" s="21"/>
      <c r="DN110" s="21"/>
      <c r="DO110" s="21"/>
      <c r="DP110" s="21"/>
      <c r="DQ110" s="21"/>
      <c r="DR110" s="21"/>
      <c r="DS110" s="21"/>
      <c r="DT110" s="21"/>
      <c r="DU110" s="21"/>
      <c r="DV110" s="21"/>
      <c r="DW110" s="21"/>
      <c r="DX110" s="21"/>
      <c r="DY110" s="21"/>
      <c r="DZ110" s="21"/>
      <c r="EA110" s="21"/>
      <c r="EB110" s="21"/>
      <c r="EC110" s="21"/>
      <c r="ED110" s="21"/>
      <c r="EE110" s="21"/>
      <c r="EF110" s="21"/>
      <c r="EG110" s="21"/>
      <c r="EH110" s="21"/>
      <c r="EI110" s="21"/>
      <c r="EJ110" s="21"/>
      <c r="EK110" s="21"/>
      <c r="EL110" s="21"/>
      <c r="EM110" s="21"/>
      <c r="EN110" s="21"/>
      <c r="EO110" s="21"/>
      <c r="EP110" s="21"/>
      <c r="EQ110" s="21"/>
      <c r="ER110" s="21"/>
      <c r="ES110" s="21"/>
      <c r="ET110" s="21"/>
      <c r="EU110" s="21"/>
      <c r="EV110" s="21"/>
      <c r="EW110" s="21"/>
      <c r="EX110" s="21"/>
      <c r="EY110" s="21"/>
      <c r="EZ110" s="21"/>
      <c r="FA110" s="21"/>
      <c r="FB110" s="21"/>
      <c r="FC110" s="21"/>
      <c r="FD110" s="21"/>
      <c r="FE110" s="21"/>
      <c r="FF110" s="21"/>
      <c r="FG110" s="21"/>
      <c r="FH110" s="21"/>
      <c r="FI110" s="21"/>
      <c r="FJ110" s="21"/>
      <c r="FK110" s="21"/>
      <c r="FL110" s="21"/>
      <c r="FM110" s="21"/>
      <c r="FN110" s="21"/>
      <c r="FO110" s="21"/>
      <c r="FP110" s="21"/>
      <c r="FQ110" s="21"/>
      <c r="FR110" s="21"/>
      <c r="FS110" s="21"/>
      <c r="FT110" s="21"/>
      <c r="FU110" s="21"/>
    </row>
    <row r="111" spans="1:177" s="22" customFormat="1" ht="26.45" customHeight="1" x14ac:dyDescent="0.2">
      <c r="A111" s="23" t="s">
        <v>183</v>
      </c>
      <c r="B111" s="24">
        <v>77</v>
      </c>
      <c r="C111" s="38" t="s">
        <v>170</v>
      </c>
      <c r="D111" s="94" t="s">
        <v>166</v>
      </c>
      <c r="E111" s="274" t="s">
        <v>254</v>
      </c>
      <c r="F111" s="292">
        <v>0</v>
      </c>
      <c r="G111" s="293" t="str">
        <f>IF(OR(F111="",F111=0,F111=" "),"",F111/1000)</f>
        <v/>
      </c>
      <c r="H111" s="289">
        <v>338</v>
      </c>
      <c r="I111" s="160" t="str">
        <f>IF($D$160="","  ","  ")</f>
        <v xml:space="preserve">  </v>
      </c>
      <c r="J111" s="289">
        <v>364</v>
      </c>
      <c r="K111" s="290" t="str">
        <f>IF(OR(F111="",F111=0,),"",J111*$G111)</f>
        <v/>
      </c>
      <c r="L111" s="289">
        <v>266.5</v>
      </c>
      <c r="M111" s="290" t="str">
        <f>IF(OR(F111="",F111=0,),"",L111*$G111)</f>
        <v/>
      </c>
      <c r="N111" s="289">
        <v>364</v>
      </c>
      <c r="O111" s="285" t="str">
        <f>IF(OR(F111="",F111=0,),"",N111*$G111)</f>
        <v/>
      </c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21"/>
      <c r="BG111" s="21"/>
      <c r="BH111" s="21"/>
      <c r="BI111" s="21"/>
      <c r="BJ111" s="21"/>
      <c r="BK111" s="21"/>
      <c r="BL111" s="21"/>
      <c r="BM111" s="21"/>
      <c r="BN111" s="21"/>
      <c r="BO111" s="21"/>
      <c r="BP111" s="21"/>
      <c r="BQ111" s="21"/>
      <c r="BR111" s="21"/>
      <c r="BS111" s="21"/>
      <c r="BT111" s="21"/>
      <c r="BU111" s="21"/>
      <c r="BV111" s="21"/>
      <c r="BW111" s="21"/>
      <c r="BX111" s="21"/>
      <c r="BY111" s="21"/>
      <c r="BZ111" s="21"/>
      <c r="CA111" s="21"/>
      <c r="CB111" s="21"/>
      <c r="CC111" s="21"/>
      <c r="CD111" s="21"/>
      <c r="CE111" s="21"/>
      <c r="CF111" s="21"/>
      <c r="CG111" s="21"/>
      <c r="CH111" s="21"/>
      <c r="CI111" s="21"/>
      <c r="CJ111" s="21"/>
      <c r="CK111" s="21"/>
      <c r="CL111" s="21"/>
      <c r="CM111" s="21"/>
      <c r="CN111" s="21"/>
      <c r="CO111" s="21"/>
      <c r="CP111" s="21"/>
      <c r="CQ111" s="21"/>
      <c r="CR111" s="21"/>
      <c r="CS111" s="21"/>
      <c r="CT111" s="21"/>
      <c r="CU111" s="21"/>
      <c r="CV111" s="21"/>
      <c r="CW111" s="21"/>
      <c r="CX111" s="21"/>
      <c r="CY111" s="21"/>
      <c r="CZ111" s="21"/>
      <c r="DA111" s="21"/>
      <c r="DB111" s="21"/>
      <c r="DC111" s="21"/>
      <c r="DD111" s="21"/>
      <c r="DE111" s="21"/>
      <c r="DF111" s="21"/>
      <c r="DG111" s="21"/>
      <c r="DH111" s="21"/>
      <c r="DI111" s="21"/>
      <c r="DJ111" s="21"/>
      <c r="DK111" s="21"/>
      <c r="DL111" s="21"/>
      <c r="DM111" s="21"/>
      <c r="DN111" s="21"/>
      <c r="DO111" s="21"/>
      <c r="DP111" s="21"/>
      <c r="DQ111" s="21"/>
      <c r="DR111" s="21"/>
      <c r="DS111" s="21"/>
      <c r="DT111" s="21"/>
      <c r="DU111" s="21"/>
      <c r="DV111" s="21"/>
      <c r="DW111" s="21"/>
      <c r="DX111" s="21"/>
      <c r="DY111" s="21"/>
      <c r="DZ111" s="21"/>
      <c r="EA111" s="21"/>
      <c r="EB111" s="21"/>
      <c r="EC111" s="21"/>
      <c r="ED111" s="21"/>
      <c r="EE111" s="21"/>
      <c r="EF111" s="21"/>
      <c r="EG111" s="21"/>
      <c r="EH111" s="21"/>
      <c r="EI111" s="21"/>
      <c r="EJ111" s="21"/>
      <c r="EK111" s="21"/>
      <c r="EL111" s="21"/>
      <c r="EM111" s="21"/>
      <c r="EN111" s="21"/>
      <c r="EO111" s="21"/>
      <c r="EP111" s="21"/>
      <c r="EQ111" s="21"/>
      <c r="ER111" s="21"/>
      <c r="ES111" s="21"/>
      <c r="ET111" s="21"/>
      <c r="EU111" s="21"/>
      <c r="EV111" s="21"/>
      <c r="EW111" s="21"/>
      <c r="EX111" s="21"/>
      <c r="EY111" s="21"/>
      <c r="EZ111" s="21"/>
      <c r="FA111" s="21"/>
      <c r="FB111" s="21"/>
      <c r="FC111" s="21"/>
      <c r="FD111" s="21"/>
      <c r="FE111" s="21"/>
      <c r="FF111" s="21"/>
      <c r="FG111" s="21"/>
      <c r="FH111" s="21"/>
      <c r="FI111" s="21"/>
      <c r="FJ111" s="21"/>
      <c r="FK111" s="21"/>
      <c r="FL111" s="21"/>
      <c r="FM111" s="21"/>
      <c r="FN111" s="21"/>
      <c r="FO111" s="21"/>
      <c r="FP111" s="21"/>
      <c r="FQ111" s="21"/>
      <c r="FR111" s="21"/>
      <c r="FS111" s="21"/>
      <c r="FT111" s="21"/>
      <c r="FU111" s="21"/>
    </row>
    <row r="112" spans="1:177" s="22" customFormat="1" ht="26.45" customHeight="1" x14ac:dyDescent="0.2">
      <c r="A112" s="23" t="s">
        <v>183</v>
      </c>
      <c r="B112" s="24">
        <v>78</v>
      </c>
      <c r="C112" s="38" t="s">
        <v>171</v>
      </c>
      <c r="D112" s="94" t="s">
        <v>166</v>
      </c>
      <c r="E112" s="274"/>
      <c r="F112" s="292"/>
      <c r="G112" s="293"/>
      <c r="H112" s="289"/>
      <c r="I112" s="161" t="str">
        <f>IF($D$160="","  ","  ")</f>
        <v xml:space="preserve">  </v>
      </c>
      <c r="J112" s="289"/>
      <c r="K112" s="290"/>
      <c r="L112" s="289"/>
      <c r="M112" s="290"/>
      <c r="N112" s="289"/>
      <c r="O112" s="285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21"/>
      <c r="BG112" s="21"/>
      <c r="BH112" s="21"/>
      <c r="BI112" s="21"/>
      <c r="BJ112" s="21"/>
      <c r="BK112" s="21"/>
      <c r="BL112" s="21"/>
      <c r="BM112" s="21"/>
      <c r="BN112" s="21"/>
      <c r="BO112" s="21"/>
      <c r="BP112" s="21"/>
      <c r="BQ112" s="21"/>
      <c r="BR112" s="21"/>
      <c r="BS112" s="21"/>
      <c r="BT112" s="21"/>
      <c r="BU112" s="21"/>
      <c r="BV112" s="21"/>
      <c r="BW112" s="21"/>
      <c r="BX112" s="21"/>
      <c r="BY112" s="21"/>
      <c r="BZ112" s="21"/>
      <c r="CA112" s="21"/>
      <c r="CB112" s="21"/>
      <c r="CC112" s="21"/>
      <c r="CD112" s="21"/>
      <c r="CE112" s="21"/>
      <c r="CF112" s="21"/>
      <c r="CG112" s="21"/>
      <c r="CH112" s="21"/>
      <c r="CI112" s="21"/>
      <c r="CJ112" s="21"/>
      <c r="CK112" s="21"/>
      <c r="CL112" s="21"/>
      <c r="CM112" s="21"/>
      <c r="CN112" s="21"/>
      <c r="CO112" s="21"/>
      <c r="CP112" s="21"/>
      <c r="CQ112" s="21"/>
      <c r="CR112" s="21"/>
      <c r="CS112" s="21"/>
      <c r="CT112" s="21"/>
      <c r="CU112" s="21"/>
      <c r="CV112" s="21"/>
      <c r="CW112" s="21"/>
      <c r="CX112" s="21"/>
      <c r="CY112" s="21"/>
      <c r="CZ112" s="21"/>
      <c r="DA112" s="21"/>
      <c r="DB112" s="21"/>
      <c r="DC112" s="21"/>
      <c r="DD112" s="21"/>
      <c r="DE112" s="21"/>
      <c r="DF112" s="21"/>
      <c r="DG112" s="21"/>
      <c r="DH112" s="21"/>
      <c r="DI112" s="21"/>
      <c r="DJ112" s="21"/>
      <c r="DK112" s="21"/>
      <c r="DL112" s="21"/>
      <c r="DM112" s="21"/>
      <c r="DN112" s="21"/>
      <c r="DO112" s="21"/>
      <c r="DP112" s="21"/>
      <c r="DQ112" s="21"/>
      <c r="DR112" s="21"/>
      <c r="DS112" s="21"/>
      <c r="DT112" s="21"/>
      <c r="DU112" s="21"/>
      <c r="DV112" s="21"/>
      <c r="DW112" s="21"/>
      <c r="DX112" s="21"/>
      <c r="DY112" s="21"/>
      <c r="DZ112" s="21"/>
      <c r="EA112" s="21"/>
      <c r="EB112" s="21"/>
      <c r="EC112" s="21"/>
      <c r="ED112" s="21"/>
      <c r="EE112" s="21"/>
      <c r="EF112" s="21"/>
      <c r="EG112" s="21"/>
      <c r="EH112" s="21"/>
      <c r="EI112" s="21"/>
      <c r="EJ112" s="21"/>
      <c r="EK112" s="21"/>
      <c r="EL112" s="21"/>
      <c r="EM112" s="21"/>
      <c r="EN112" s="21"/>
      <c r="EO112" s="21"/>
      <c r="EP112" s="21"/>
      <c r="EQ112" s="21"/>
      <c r="ER112" s="21"/>
      <c r="ES112" s="21"/>
      <c r="ET112" s="21"/>
      <c r="EU112" s="21"/>
      <c r="EV112" s="21"/>
      <c r="EW112" s="21"/>
      <c r="EX112" s="21"/>
      <c r="EY112" s="21"/>
      <c r="EZ112" s="21"/>
      <c r="FA112" s="21"/>
      <c r="FB112" s="21"/>
      <c r="FC112" s="21"/>
      <c r="FD112" s="21"/>
      <c r="FE112" s="21"/>
      <c r="FF112" s="21"/>
      <c r="FG112" s="21"/>
      <c r="FH112" s="21"/>
      <c r="FI112" s="21"/>
      <c r="FJ112" s="21"/>
      <c r="FK112" s="21"/>
      <c r="FL112" s="21"/>
      <c r="FM112" s="21"/>
      <c r="FN112" s="21"/>
      <c r="FO112" s="21"/>
      <c r="FP112" s="21"/>
      <c r="FQ112" s="21"/>
      <c r="FR112" s="21"/>
      <c r="FS112" s="21"/>
      <c r="FT112" s="21"/>
      <c r="FU112" s="21"/>
    </row>
    <row r="113" spans="1:177" s="22" customFormat="1" ht="26.45" customHeight="1" x14ac:dyDescent="0.2">
      <c r="A113" s="23" t="s">
        <v>183</v>
      </c>
      <c r="B113" s="24">
        <v>79</v>
      </c>
      <c r="C113" s="39" t="s">
        <v>172</v>
      </c>
      <c r="D113" s="94" t="s">
        <v>167</v>
      </c>
      <c r="E113" s="274"/>
      <c r="F113" s="292"/>
      <c r="G113" s="293"/>
      <c r="H113" s="289"/>
      <c r="I113" s="161" t="str">
        <f>IF($D$160="","  ","  ")</f>
        <v xml:space="preserve">  </v>
      </c>
      <c r="J113" s="289"/>
      <c r="K113" s="290"/>
      <c r="L113" s="289"/>
      <c r="M113" s="290"/>
      <c r="N113" s="289"/>
      <c r="O113" s="285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21"/>
      <c r="BG113" s="21"/>
      <c r="BH113" s="21"/>
      <c r="BI113" s="21"/>
      <c r="BJ113" s="21"/>
      <c r="BK113" s="21"/>
      <c r="BL113" s="21"/>
      <c r="BM113" s="21"/>
      <c r="BN113" s="21"/>
      <c r="BO113" s="21"/>
      <c r="BP113" s="21"/>
      <c r="BQ113" s="21"/>
      <c r="BR113" s="21"/>
      <c r="BS113" s="21"/>
      <c r="BT113" s="21"/>
      <c r="BU113" s="21"/>
      <c r="BV113" s="21"/>
      <c r="BW113" s="21"/>
      <c r="BX113" s="21"/>
      <c r="BY113" s="21"/>
      <c r="BZ113" s="21"/>
      <c r="CA113" s="21"/>
      <c r="CB113" s="21"/>
      <c r="CC113" s="21"/>
      <c r="CD113" s="21"/>
      <c r="CE113" s="21"/>
      <c r="CF113" s="21"/>
      <c r="CG113" s="21"/>
      <c r="CH113" s="21"/>
      <c r="CI113" s="21"/>
      <c r="CJ113" s="21"/>
      <c r="CK113" s="21"/>
      <c r="CL113" s="21"/>
      <c r="CM113" s="21"/>
      <c r="CN113" s="21"/>
      <c r="CO113" s="21"/>
      <c r="CP113" s="21"/>
      <c r="CQ113" s="21"/>
      <c r="CR113" s="21"/>
      <c r="CS113" s="21"/>
      <c r="CT113" s="21"/>
      <c r="CU113" s="21"/>
      <c r="CV113" s="21"/>
      <c r="CW113" s="21"/>
      <c r="CX113" s="21"/>
      <c r="CY113" s="21"/>
      <c r="CZ113" s="21"/>
      <c r="DA113" s="21"/>
      <c r="DB113" s="21"/>
      <c r="DC113" s="21"/>
      <c r="DD113" s="21"/>
      <c r="DE113" s="21"/>
      <c r="DF113" s="21"/>
      <c r="DG113" s="21"/>
      <c r="DH113" s="21"/>
      <c r="DI113" s="21"/>
      <c r="DJ113" s="21"/>
      <c r="DK113" s="21"/>
      <c r="DL113" s="21"/>
      <c r="DM113" s="21"/>
      <c r="DN113" s="21"/>
      <c r="DO113" s="21"/>
      <c r="DP113" s="21"/>
      <c r="DQ113" s="21"/>
      <c r="DR113" s="21"/>
      <c r="DS113" s="21"/>
      <c r="DT113" s="21"/>
      <c r="DU113" s="21"/>
      <c r="DV113" s="21"/>
      <c r="DW113" s="21"/>
      <c r="DX113" s="21"/>
      <c r="DY113" s="21"/>
      <c r="DZ113" s="21"/>
      <c r="EA113" s="21"/>
      <c r="EB113" s="21"/>
      <c r="EC113" s="21"/>
      <c r="ED113" s="21"/>
      <c r="EE113" s="21"/>
      <c r="EF113" s="21"/>
      <c r="EG113" s="21"/>
      <c r="EH113" s="21"/>
      <c r="EI113" s="21"/>
      <c r="EJ113" s="21"/>
      <c r="EK113" s="21"/>
      <c r="EL113" s="21"/>
      <c r="EM113" s="21"/>
      <c r="EN113" s="21"/>
      <c r="EO113" s="21"/>
      <c r="EP113" s="21"/>
      <c r="EQ113" s="21"/>
      <c r="ER113" s="21"/>
      <c r="ES113" s="21"/>
      <c r="ET113" s="21"/>
      <c r="EU113" s="21"/>
      <c r="EV113" s="21"/>
      <c r="EW113" s="21"/>
      <c r="EX113" s="21"/>
      <c r="EY113" s="21"/>
      <c r="EZ113" s="21"/>
      <c r="FA113" s="21"/>
      <c r="FB113" s="21"/>
      <c r="FC113" s="21"/>
      <c r="FD113" s="21"/>
      <c r="FE113" s="21"/>
      <c r="FF113" s="21"/>
      <c r="FG113" s="21"/>
      <c r="FH113" s="21"/>
      <c r="FI113" s="21"/>
      <c r="FJ113" s="21"/>
      <c r="FK113" s="21"/>
      <c r="FL113" s="21"/>
      <c r="FM113" s="21"/>
      <c r="FN113" s="21"/>
      <c r="FO113" s="21"/>
      <c r="FP113" s="21"/>
      <c r="FQ113" s="21"/>
      <c r="FR113" s="21"/>
      <c r="FS113" s="21"/>
      <c r="FT113" s="21"/>
      <c r="FU113" s="21"/>
    </row>
    <row r="114" spans="1:177" s="22" customFormat="1" ht="36.6" customHeight="1" x14ac:dyDescent="0.2">
      <c r="A114" s="23" t="s">
        <v>183</v>
      </c>
      <c r="B114" s="24">
        <v>80</v>
      </c>
      <c r="C114" s="39" t="s">
        <v>173</v>
      </c>
      <c r="D114" s="94" t="s">
        <v>166</v>
      </c>
      <c r="E114" s="274"/>
      <c r="F114" s="292"/>
      <c r="G114" s="293"/>
      <c r="H114" s="289"/>
      <c r="I114" s="191" t="str">
        <f>IF(OR(F111="",F111=0,F111=" "),"",H111*$G111)</f>
        <v/>
      </c>
      <c r="J114" s="289"/>
      <c r="K114" s="290"/>
      <c r="L114" s="289"/>
      <c r="M114" s="290"/>
      <c r="N114" s="289"/>
      <c r="O114" s="285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21"/>
      <c r="BG114" s="21"/>
      <c r="BH114" s="21"/>
      <c r="BI114" s="21"/>
      <c r="BJ114" s="21"/>
      <c r="BK114" s="21"/>
      <c r="BL114" s="21"/>
      <c r="BM114" s="21"/>
      <c r="BN114" s="21"/>
      <c r="BO114" s="21"/>
      <c r="BP114" s="21"/>
      <c r="BQ114" s="21"/>
      <c r="BR114" s="21"/>
      <c r="BS114" s="21"/>
      <c r="BT114" s="21"/>
      <c r="BU114" s="21"/>
      <c r="BV114" s="21"/>
      <c r="BW114" s="21"/>
      <c r="BX114" s="21"/>
      <c r="BY114" s="21"/>
      <c r="BZ114" s="21"/>
      <c r="CA114" s="21"/>
      <c r="CB114" s="21"/>
      <c r="CC114" s="21"/>
      <c r="CD114" s="21"/>
      <c r="CE114" s="21"/>
      <c r="CF114" s="21"/>
      <c r="CG114" s="21"/>
      <c r="CH114" s="21"/>
      <c r="CI114" s="21"/>
      <c r="CJ114" s="21"/>
      <c r="CK114" s="21"/>
      <c r="CL114" s="21"/>
      <c r="CM114" s="21"/>
      <c r="CN114" s="21"/>
      <c r="CO114" s="21"/>
      <c r="CP114" s="21"/>
      <c r="CQ114" s="21"/>
      <c r="CR114" s="21"/>
      <c r="CS114" s="21"/>
      <c r="CT114" s="21"/>
      <c r="CU114" s="21"/>
      <c r="CV114" s="21"/>
      <c r="CW114" s="21"/>
      <c r="CX114" s="21"/>
      <c r="CY114" s="21"/>
      <c r="CZ114" s="21"/>
      <c r="DA114" s="21"/>
      <c r="DB114" s="21"/>
      <c r="DC114" s="21"/>
      <c r="DD114" s="21"/>
      <c r="DE114" s="21"/>
      <c r="DF114" s="21"/>
      <c r="DG114" s="21"/>
      <c r="DH114" s="21"/>
      <c r="DI114" s="21"/>
      <c r="DJ114" s="21"/>
      <c r="DK114" s="21"/>
      <c r="DL114" s="21"/>
      <c r="DM114" s="21"/>
      <c r="DN114" s="21"/>
      <c r="DO114" s="21"/>
      <c r="DP114" s="21"/>
      <c r="DQ114" s="21"/>
      <c r="DR114" s="21"/>
      <c r="DS114" s="21"/>
      <c r="DT114" s="21"/>
      <c r="DU114" s="21"/>
      <c r="DV114" s="21"/>
      <c r="DW114" s="21"/>
      <c r="DX114" s="21"/>
      <c r="DY114" s="21"/>
      <c r="DZ114" s="21"/>
      <c r="EA114" s="21"/>
      <c r="EB114" s="21"/>
      <c r="EC114" s="21"/>
      <c r="ED114" s="21"/>
      <c r="EE114" s="21"/>
      <c r="EF114" s="21"/>
      <c r="EG114" s="21"/>
      <c r="EH114" s="21"/>
      <c r="EI114" s="21"/>
      <c r="EJ114" s="21"/>
      <c r="EK114" s="21"/>
      <c r="EL114" s="21"/>
      <c r="EM114" s="21"/>
      <c r="EN114" s="21"/>
      <c r="EO114" s="21"/>
      <c r="EP114" s="21"/>
      <c r="EQ114" s="21"/>
      <c r="ER114" s="21"/>
      <c r="ES114" s="21"/>
      <c r="ET114" s="21"/>
      <c r="EU114" s="21"/>
      <c r="EV114" s="21"/>
      <c r="EW114" s="21"/>
      <c r="EX114" s="21"/>
      <c r="EY114" s="21"/>
      <c r="EZ114" s="21"/>
      <c r="FA114" s="21"/>
      <c r="FB114" s="21"/>
      <c r="FC114" s="21"/>
      <c r="FD114" s="21"/>
      <c r="FE114" s="21"/>
      <c r="FF114" s="21"/>
      <c r="FG114" s="21"/>
      <c r="FH114" s="21"/>
      <c r="FI114" s="21"/>
      <c r="FJ114" s="21"/>
      <c r="FK114" s="21"/>
      <c r="FL114" s="21"/>
      <c r="FM114" s="21"/>
      <c r="FN114" s="21"/>
      <c r="FO114" s="21"/>
      <c r="FP114" s="21"/>
      <c r="FQ114" s="21"/>
      <c r="FR114" s="21"/>
      <c r="FS114" s="21"/>
      <c r="FT114" s="21"/>
      <c r="FU114" s="21"/>
    </row>
    <row r="115" spans="1:177" s="22" customFormat="1" ht="26.45" customHeight="1" x14ac:dyDescent="0.2">
      <c r="A115" s="23" t="s">
        <v>183</v>
      </c>
      <c r="B115" s="24">
        <v>81</v>
      </c>
      <c r="C115" s="39" t="s">
        <v>174</v>
      </c>
      <c r="D115" s="143" t="s">
        <v>176</v>
      </c>
      <c r="E115" s="274"/>
      <c r="F115" s="292"/>
      <c r="G115" s="293"/>
      <c r="H115" s="289"/>
      <c r="I115" s="161" t="str">
        <f>IF($D$160=""," "," ")</f>
        <v xml:space="preserve"> </v>
      </c>
      <c r="J115" s="289"/>
      <c r="K115" s="290"/>
      <c r="L115" s="289"/>
      <c r="M115" s="290"/>
      <c r="N115" s="289"/>
      <c r="O115" s="285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21"/>
      <c r="BG115" s="21"/>
      <c r="BH115" s="21"/>
      <c r="BI115" s="21"/>
      <c r="BJ115" s="21"/>
      <c r="BK115" s="21"/>
      <c r="BL115" s="21"/>
      <c r="BM115" s="21"/>
      <c r="BN115" s="21"/>
      <c r="BO115" s="21"/>
      <c r="BP115" s="21"/>
      <c r="BQ115" s="21"/>
      <c r="BR115" s="21"/>
      <c r="BS115" s="21"/>
      <c r="BT115" s="21"/>
      <c r="BU115" s="21"/>
      <c r="BV115" s="21"/>
      <c r="BW115" s="21"/>
      <c r="BX115" s="21"/>
      <c r="BY115" s="21"/>
      <c r="BZ115" s="21"/>
      <c r="CA115" s="21"/>
      <c r="CB115" s="21"/>
      <c r="CC115" s="21"/>
      <c r="CD115" s="21"/>
      <c r="CE115" s="21"/>
      <c r="CF115" s="21"/>
      <c r="CG115" s="21"/>
      <c r="CH115" s="21"/>
      <c r="CI115" s="21"/>
      <c r="CJ115" s="21"/>
      <c r="CK115" s="21"/>
      <c r="CL115" s="21"/>
      <c r="CM115" s="21"/>
      <c r="CN115" s="21"/>
      <c r="CO115" s="21"/>
      <c r="CP115" s="21"/>
      <c r="CQ115" s="21"/>
      <c r="CR115" s="21"/>
      <c r="CS115" s="21"/>
      <c r="CT115" s="21"/>
      <c r="CU115" s="21"/>
      <c r="CV115" s="21"/>
      <c r="CW115" s="21"/>
      <c r="CX115" s="21"/>
      <c r="CY115" s="21"/>
      <c r="CZ115" s="21"/>
      <c r="DA115" s="21"/>
      <c r="DB115" s="21"/>
      <c r="DC115" s="21"/>
      <c r="DD115" s="21"/>
      <c r="DE115" s="21"/>
      <c r="DF115" s="21"/>
      <c r="DG115" s="21"/>
      <c r="DH115" s="21"/>
      <c r="DI115" s="21"/>
      <c r="DJ115" s="21"/>
      <c r="DK115" s="21"/>
      <c r="DL115" s="21"/>
      <c r="DM115" s="21"/>
      <c r="DN115" s="21"/>
      <c r="DO115" s="21"/>
      <c r="DP115" s="21"/>
      <c r="DQ115" s="21"/>
      <c r="DR115" s="21"/>
      <c r="DS115" s="21"/>
      <c r="DT115" s="21"/>
      <c r="DU115" s="21"/>
      <c r="DV115" s="21"/>
      <c r="DW115" s="21"/>
      <c r="DX115" s="21"/>
      <c r="DY115" s="21"/>
      <c r="DZ115" s="21"/>
      <c r="EA115" s="21"/>
      <c r="EB115" s="21"/>
      <c r="EC115" s="21"/>
      <c r="ED115" s="21"/>
      <c r="EE115" s="21"/>
      <c r="EF115" s="21"/>
      <c r="EG115" s="21"/>
      <c r="EH115" s="21"/>
      <c r="EI115" s="21"/>
      <c r="EJ115" s="21"/>
      <c r="EK115" s="21"/>
      <c r="EL115" s="21"/>
      <c r="EM115" s="21"/>
      <c r="EN115" s="21"/>
      <c r="EO115" s="21"/>
      <c r="EP115" s="21"/>
      <c r="EQ115" s="21"/>
      <c r="ER115" s="21"/>
      <c r="ES115" s="21"/>
      <c r="ET115" s="21"/>
      <c r="EU115" s="21"/>
      <c r="EV115" s="21"/>
      <c r="EW115" s="21"/>
      <c r="EX115" s="21"/>
      <c r="EY115" s="21"/>
      <c r="EZ115" s="21"/>
      <c r="FA115" s="21"/>
      <c r="FB115" s="21"/>
      <c r="FC115" s="21"/>
      <c r="FD115" s="21"/>
      <c r="FE115" s="21"/>
      <c r="FF115" s="21"/>
      <c r="FG115" s="21"/>
      <c r="FH115" s="21"/>
      <c r="FI115" s="21"/>
      <c r="FJ115" s="21"/>
      <c r="FK115" s="21"/>
      <c r="FL115" s="21"/>
      <c r="FM115" s="21"/>
      <c r="FN115" s="21"/>
      <c r="FO115" s="21"/>
      <c r="FP115" s="21"/>
      <c r="FQ115" s="21"/>
      <c r="FR115" s="21"/>
      <c r="FS115" s="21"/>
      <c r="FT115" s="21"/>
      <c r="FU115" s="21"/>
    </row>
    <row r="116" spans="1:177" s="22" customFormat="1" ht="26.45" customHeight="1" x14ac:dyDescent="0.2">
      <c r="A116" s="23" t="s">
        <v>183</v>
      </c>
      <c r="B116" s="24">
        <v>82</v>
      </c>
      <c r="C116" s="39" t="s">
        <v>175</v>
      </c>
      <c r="D116" s="143" t="s">
        <v>168</v>
      </c>
      <c r="E116" s="274"/>
      <c r="F116" s="292"/>
      <c r="G116" s="293"/>
      <c r="H116" s="289"/>
      <c r="I116" s="162" t="str">
        <f>IF($D$160=""," "," ")</f>
        <v xml:space="preserve"> </v>
      </c>
      <c r="J116" s="289"/>
      <c r="K116" s="290"/>
      <c r="L116" s="289"/>
      <c r="M116" s="290"/>
      <c r="N116" s="289"/>
      <c r="O116" s="285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21"/>
      <c r="BG116" s="21"/>
      <c r="BH116" s="21"/>
      <c r="BI116" s="21"/>
      <c r="BJ116" s="21"/>
      <c r="BK116" s="21"/>
      <c r="BL116" s="21"/>
      <c r="BM116" s="21"/>
      <c r="BN116" s="21"/>
      <c r="BO116" s="21"/>
      <c r="BP116" s="21"/>
      <c r="BQ116" s="21"/>
      <c r="BR116" s="21"/>
      <c r="BS116" s="21"/>
      <c r="BT116" s="21"/>
      <c r="BU116" s="21"/>
      <c r="BV116" s="21"/>
      <c r="BW116" s="21"/>
      <c r="BX116" s="21"/>
      <c r="BY116" s="21"/>
      <c r="BZ116" s="21"/>
      <c r="CA116" s="21"/>
      <c r="CB116" s="21"/>
      <c r="CC116" s="21"/>
      <c r="CD116" s="21"/>
      <c r="CE116" s="21"/>
      <c r="CF116" s="21"/>
      <c r="CG116" s="21"/>
      <c r="CH116" s="21"/>
      <c r="CI116" s="21"/>
      <c r="CJ116" s="21"/>
      <c r="CK116" s="21"/>
      <c r="CL116" s="21"/>
      <c r="CM116" s="21"/>
      <c r="CN116" s="21"/>
      <c r="CO116" s="21"/>
      <c r="CP116" s="21"/>
      <c r="CQ116" s="21"/>
      <c r="CR116" s="21"/>
      <c r="CS116" s="21"/>
      <c r="CT116" s="21"/>
      <c r="CU116" s="21"/>
      <c r="CV116" s="21"/>
      <c r="CW116" s="21"/>
      <c r="CX116" s="21"/>
      <c r="CY116" s="21"/>
      <c r="CZ116" s="21"/>
      <c r="DA116" s="21"/>
      <c r="DB116" s="21"/>
      <c r="DC116" s="21"/>
      <c r="DD116" s="21"/>
      <c r="DE116" s="21"/>
      <c r="DF116" s="21"/>
      <c r="DG116" s="21"/>
      <c r="DH116" s="21"/>
      <c r="DI116" s="21"/>
      <c r="DJ116" s="21"/>
      <c r="DK116" s="21"/>
      <c r="DL116" s="21"/>
      <c r="DM116" s="21"/>
      <c r="DN116" s="21"/>
      <c r="DO116" s="21"/>
      <c r="DP116" s="21"/>
      <c r="DQ116" s="21"/>
      <c r="DR116" s="21"/>
      <c r="DS116" s="21"/>
      <c r="DT116" s="21"/>
      <c r="DU116" s="21"/>
      <c r="DV116" s="21"/>
      <c r="DW116" s="21"/>
      <c r="DX116" s="21"/>
      <c r="DY116" s="21"/>
      <c r="DZ116" s="21"/>
      <c r="EA116" s="21"/>
      <c r="EB116" s="21"/>
      <c r="EC116" s="21"/>
      <c r="ED116" s="21"/>
      <c r="EE116" s="21"/>
      <c r="EF116" s="21"/>
      <c r="EG116" s="21"/>
      <c r="EH116" s="21"/>
      <c r="EI116" s="21"/>
      <c r="EJ116" s="21"/>
      <c r="EK116" s="21"/>
      <c r="EL116" s="21"/>
      <c r="EM116" s="21"/>
      <c r="EN116" s="21"/>
      <c r="EO116" s="21"/>
      <c r="EP116" s="21"/>
      <c r="EQ116" s="21"/>
      <c r="ER116" s="21"/>
      <c r="ES116" s="21"/>
      <c r="ET116" s="21"/>
      <c r="EU116" s="21"/>
      <c r="EV116" s="21"/>
      <c r="EW116" s="21"/>
      <c r="EX116" s="21"/>
      <c r="EY116" s="21"/>
      <c r="EZ116" s="21"/>
      <c r="FA116" s="21"/>
      <c r="FB116" s="21"/>
      <c r="FC116" s="21"/>
      <c r="FD116" s="21"/>
      <c r="FE116" s="21"/>
      <c r="FF116" s="21"/>
      <c r="FG116" s="21"/>
      <c r="FH116" s="21"/>
      <c r="FI116" s="21"/>
      <c r="FJ116" s="21"/>
      <c r="FK116" s="21"/>
      <c r="FL116" s="21"/>
      <c r="FM116" s="21"/>
      <c r="FN116" s="21"/>
      <c r="FO116" s="21"/>
      <c r="FP116" s="21"/>
      <c r="FQ116" s="21"/>
      <c r="FR116" s="21"/>
      <c r="FS116" s="21"/>
      <c r="FT116" s="21"/>
      <c r="FU116" s="21"/>
    </row>
    <row r="117" spans="1:177" s="22" customFormat="1" ht="26.45" customHeight="1" x14ac:dyDescent="0.2">
      <c r="A117" s="23" t="s">
        <v>183</v>
      </c>
      <c r="B117" s="24">
        <v>83</v>
      </c>
      <c r="C117" s="39" t="s">
        <v>58</v>
      </c>
      <c r="D117" s="143" t="s">
        <v>145</v>
      </c>
      <c r="E117" s="77" t="s">
        <v>254</v>
      </c>
      <c r="F117" s="127">
        <v>0</v>
      </c>
      <c r="G117" s="151" t="str">
        <f>IF(OR(F117="",F117=0,F117=" "),"",F117/1000)</f>
        <v/>
      </c>
      <c r="H117" s="152">
        <v>22.66</v>
      </c>
      <c r="I117" s="153" t="str">
        <f>IF(OR(F117="",F117=0,F117=" "),"",H117*$G117)</f>
        <v/>
      </c>
      <c r="J117" s="152">
        <v>17.510000000000002</v>
      </c>
      <c r="K117" s="153" t="str">
        <f>IF(OR(F117="",F117=0,),"",J117*$G117)</f>
        <v/>
      </c>
      <c r="L117" s="152">
        <v>12.36</v>
      </c>
      <c r="M117" s="153" t="str">
        <f>IF(OR(F117="",F117=0,),"",L117*$G117)</f>
        <v/>
      </c>
      <c r="N117" s="152">
        <v>25.75</v>
      </c>
      <c r="O117" s="154" t="str">
        <f>IF(OR(F117="",F117=0,),"",N117*$G117)</f>
        <v/>
      </c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21"/>
      <c r="BG117" s="21"/>
      <c r="BH117" s="21"/>
      <c r="BI117" s="21"/>
      <c r="BJ117" s="21"/>
      <c r="BK117" s="21"/>
      <c r="BL117" s="21"/>
      <c r="BM117" s="21"/>
      <c r="BN117" s="21"/>
      <c r="BO117" s="21"/>
      <c r="BP117" s="21"/>
      <c r="BQ117" s="21"/>
      <c r="BR117" s="21"/>
      <c r="BS117" s="21"/>
      <c r="BT117" s="21"/>
      <c r="BU117" s="21"/>
      <c r="BV117" s="21"/>
      <c r="BW117" s="21"/>
      <c r="BX117" s="21"/>
      <c r="BY117" s="21"/>
      <c r="BZ117" s="21"/>
      <c r="CA117" s="21"/>
      <c r="CB117" s="21"/>
      <c r="CC117" s="21"/>
      <c r="CD117" s="21"/>
      <c r="CE117" s="21"/>
      <c r="CF117" s="21"/>
      <c r="CG117" s="21"/>
      <c r="CH117" s="21"/>
      <c r="CI117" s="21"/>
      <c r="CJ117" s="21"/>
      <c r="CK117" s="21"/>
      <c r="CL117" s="21"/>
      <c r="CM117" s="21"/>
      <c r="CN117" s="21"/>
      <c r="CO117" s="21"/>
      <c r="CP117" s="21"/>
      <c r="CQ117" s="21"/>
      <c r="CR117" s="21"/>
      <c r="CS117" s="21"/>
      <c r="CT117" s="21"/>
      <c r="CU117" s="21"/>
      <c r="CV117" s="21"/>
      <c r="CW117" s="21"/>
      <c r="CX117" s="21"/>
      <c r="CY117" s="21"/>
      <c r="CZ117" s="21"/>
      <c r="DA117" s="21"/>
      <c r="DB117" s="21"/>
      <c r="DC117" s="21"/>
      <c r="DD117" s="21"/>
      <c r="DE117" s="21"/>
      <c r="DF117" s="21"/>
      <c r="DG117" s="21"/>
      <c r="DH117" s="21"/>
      <c r="DI117" s="21"/>
      <c r="DJ117" s="21"/>
      <c r="DK117" s="21"/>
      <c r="DL117" s="21"/>
      <c r="DM117" s="21"/>
      <c r="DN117" s="21"/>
      <c r="DO117" s="21"/>
      <c r="DP117" s="21"/>
      <c r="DQ117" s="21"/>
      <c r="DR117" s="21"/>
      <c r="DS117" s="21"/>
      <c r="DT117" s="21"/>
      <c r="DU117" s="21"/>
      <c r="DV117" s="21"/>
      <c r="DW117" s="21"/>
      <c r="DX117" s="21"/>
      <c r="DY117" s="21"/>
      <c r="DZ117" s="21"/>
      <c r="EA117" s="21"/>
      <c r="EB117" s="21"/>
      <c r="EC117" s="21"/>
      <c r="ED117" s="21"/>
      <c r="EE117" s="21"/>
      <c r="EF117" s="21"/>
      <c r="EG117" s="21"/>
      <c r="EH117" s="21"/>
      <c r="EI117" s="21"/>
      <c r="EJ117" s="21"/>
      <c r="EK117" s="21"/>
      <c r="EL117" s="21"/>
      <c r="EM117" s="21"/>
      <c r="EN117" s="21"/>
      <c r="EO117" s="21"/>
      <c r="EP117" s="21"/>
      <c r="EQ117" s="21"/>
      <c r="ER117" s="21"/>
      <c r="ES117" s="21"/>
      <c r="ET117" s="21"/>
      <c r="EU117" s="21"/>
      <c r="EV117" s="21"/>
      <c r="EW117" s="21"/>
      <c r="EX117" s="21"/>
      <c r="EY117" s="21"/>
      <c r="EZ117" s="21"/>
      <c r="FA117" s="21"/>
      <c r="FB117" s="21"/>
      <c r="FC117" s="21"/>
      <c r="FD117" s="21"/>
      <c r="FE117" s="21"/>
      <c r="FF117" s="21"/>
      <c r="FG117" s="21"/>
      <c r="FH117" s="21"/>
      <c r="FI117" s="21"/>
      <c r="FJ117" s="21"/>
      <c r="FK117" s="21"/>
      <c r="FL117" s="21"/>
      <c r="FM117" s="21"/>
      <c r="FN117" s="21"/>
      <c r="FO117" s="21"/>
      <c r="FP117" s="21"/>
      <c r="FQ117" s="21"/>
      <c r="FR117" s="21"/>
      <c r="FS117" s="21"/>
      <c r="FT117" s="21"/>
      <c r="FU117" s="21"/>
    </row>
    <row r="118" spans="1:177" s="22" customFormat="1" ht="26.45" customHeight="1" x14ac:dyDescent="0.2">
      <c r="A118" s="23" t="s">
        <v>183</v>
      </c>
      <c r="B118" s="24">
        <v>84</v>
      </c>
      <c r="C118" s="39" t="s">
        <v>59</v>
      </c>
      <c r="D118" s="143" t="s">
        <v>264</v>
      </c>
      <c r="E118" s="77" t="s">
        <v>254</v>
      </c>
      <c r="F118" s="127">
        <v>0</v>
      </c>
      <c r="G118" s="151" t="str">
        <f>IF(OR(F118="",F118=0,F118=" "),"",F118/1000)</f>
        <v/>
      </c>
      <c r="H118" s="152">
        <v>131.25</v>
      </c>
      <c r="I118" s="153" t="str">
        <f>IF(OR(F118="",F118=0,F118=" "),"",H118*$G118)</f>
        <v/>
      </c>
      <c r="J118" s="152">
        <v>147</v>
      </c>
      <c r="K118" s="153" t="str">
        <f>IF(OR(F118="",F118=0,),"",J118*$G118)</f>
        <v/>
      </c>
      <c r="L118" s="152">
        <v>178.5</v>
      </c>
      <c r="M118" s="153" t="str">
        <f>IF(OR(F118="",F118=0,),"",L118*$G118)</f>
        <v/>
      </c>
      <c r="N118" s="152">
        <v>273</v>
      </c>
      <c r="O118" s="154" t="str">
        <f>IF(OR(F118="",F118=0,),"",N118*$G118)</f>
        <v/>
      </c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21"/>
      <c r="BG118" s="21"/>
      <c r="BH118" s="21"/>
      <c r="BI118" s="21"/>
      <c r="BJ118" s="21"/>
      <c r="BK118" s="21"/>
      <c r="BL118" s="21"/>
      <c r="BM118" s="21"/>
      <c r="BN118" s="21"/>
      <c r="BO118" s="21"/>
      <c r="BP118" s="21"/>
      <c r="BQ118" s="21"/>
      <c r="BR118" s="21"/>
      <c r="BS118" s="21"/>
      <c r="BT118" s="21"/>
      <c r="BU118" s="21"/>
      <c r="BV118" s="21"/>
      <c r="BW118" s="21"/>
      <c r="BX118" s="21"/>
      <c r="BY118" s="21"/>
      <c r="BZ118" s="21"/>
      <c r="CA118" s="21"/>
      <c r="CB118" s="21"/>
      <c r="CC118" s="21"/>
      <c r="CD118" s="21"/>
      <c r="CE118" s="21"/>
      <c r="CF118" s="21"/>
      <c r="CG118" s="21"/>
      <c r="CH118" s="21"/>
      <c r="CI118" s="21"/>
      <c r="CJ118" s="21"/>
      <c r="CK118" s="21"/>
      <c r="CL118" s="21"/>
      <c r="CM118" s="21"/>
      <c r="CN118" s="21"/>
      <c r="CO118" s="21"/>
      <c r="CP118" s="21"/>
      <c r="CQ118" s="21"/>
      <c r="CR118" s="21"/>
      <c r="CS118" s="21"/>
      <c r="CT118" s="21"/>
      <c r="CU118" s="21"/>
      <c r="CV118" s="21"/>
      <c r="CW118" s="21"/>
      <c r="CX118" s="21"/>
      <c r="CY118" s="21"/>
      <c r="CZ118" s="21"/>
      <c r="DA118" s="21"/>
      <c r="DB118" s="21"/>
      <c r="DC118" s="21"/>
      <c r="DD118" s="21"/>
      <c r="DE118" s="21"/>
      <c r="DF118" s="21"/>
      <c r="DG118" s="21"/>
      <c r="DH118" s="21"/>
      <c r="DI118" s="21"/>
      <c r="DJ118" s="21"/>
      <c r="DK118" s="21"/>
      <c r="DL118" s="21"/>
      <c r="DM118" s="21"/>
      <c r="DN118" s="21"/>
      <c r="DO118" s="21"/>
      <c r="DP118" s="21"/>
      <c r="DQ118" s="21"/>
      <c r="DR118" s="21"/>
      <c r="DS118" s="21"/>
      <c r="DT118" s="21"/>
      <c r="DU118" s="21"/>
      <c r="DV118" s="21"/>
      <c r="DW118" s="21"/>
      <c r="DX118" s="21"/>
      <c r="DY118" s="21"/>
      <c r="DZ118" s="21"/>
      <c r="EA118" s="21"/>
      <c r="EB118" s="21"/>
      <c r="EC118" s="21"/>
      <c r="ED118" s="21"/>
      <c r="EE118" s="21"/>
      <c r="EF118" s="21"/>
      <c r="EG118" s="21"/>
      <c r="EH118" s="21"/>
      <c r="EI118" s="21"/>
      <c r="EJ118" s="21"/>
      <c r="EK118" s="21"/>
      <c r="EL118" s="21"/>
      <c r="EM118" s="21"/>
      <c r="EN118" s="21"/>
      <c r="EO118" s="21"/>
      <c r="EP118" s="21"/>
      <c r="EQ118" s="21"/>
      <c r="ER118" s="21"/>
      <c r="ES118" s="21"/>
      <c r="ET118" s="21"/>
      <c r="EU118" s="21"/>
      <c r="EV118" s="21"/>
      <c r="EW118" s="21"/>
      <c r="EX118" s="21"/>
      <c r="EY118" s="21"/>
      <c r="EZ118" s="21"/>
      <c r="FA118" s="21"/>
      <c r="FB118" s="21"/>
      <c r="FC118" s="21"/>
      <c r="FD118" s="21"/>
      <c r="FE118" s="21"/>
      <c r="FF118" s="21"/>
      <c r="FG118" s="21"/>
      <c r="FH118" s="21"/>
      <c r="FI118" s="21"/>
      <c r="FJ118" s="21"/>
      <c r="FK118" s="21"/>
      <c r="FL118" s="21"/>
      <c r="FM118" s="21"/>
      <c r="FN118" s="21"/>
      <c r="FO118" s="21"/>
      <c r="FP118" s="21"/>
      <c r="FQ118" s="21"/>
      <c r="FR118" s="21"/>
      <c r="FS118" s="21"/>
      <c r="FT118" s="21"/>
      <c r="FU118" s="21"/>
    </row>
    <row r="119" spans="1:177" s="22" customFormat="1" ht="26.45" customHeight="1" thickBot="1" x14ac:dyDescent="0.25">
      <c r="A119" s="28" t="s">
        <v>183</v>
      </c>
      <c r="B119" s="34">
        <v>85</v>
      </c>
      <c r="C119" s="35" t="s">
        <v>60</v>
      </c>
      <c r="D119" s="146" t="s">
        <v>146</v>
      </c>
      <c r="E119" s="36" t="s">
        <v>254</v>
      </c>
      <c r="F119" s="193">
        <v>0</v>
      </c>
      <c r="G119" s="165" t="str">
        <f>IF(OR(F119="",F119=0,F119=" "),"",F119/1000)</f>
        <v/>
      </c>
      <c r="H119" s="166">
        <v>7</v>
      </c>
      <c r="I119" s="167" t="str">
        <f>IF(OR(F119="",F119=0,F119=" "),"",H119*$G119)</f>
        <v/>
      </c>
      <c r="J119" s="166">
        <v>7</v>
      </c>
      <c r="K119" s="167" t="str">
        <f>IF(OR(F119="",F119=0,),"",J119*$G119)</f>
        <v/>
      </c>
      <c r="L119" s="166">
        <v>7</v>
      </c>
      <c r="M119" s="167" t="str">
        <f>IF(OR(F119="",F119=0,),"",L119*$G119)</f>
        <v/>
      </c>
      <c r="N119" s="166">
        <v>7</v>
      </c>
      <c r="O119" s="168" t="str">
        <f>IF(OR(F119="",F119=0,),"",N119*$G119)</f>
        <v/>
      </c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21"/>
      <c r="BG119" s="21"/>
      <c r="BH119" s="21"/>
      <c r="BI119" s="21"/>
      <c r="BJ119" s="21"/>
      <c r="BK119" s="21"/>
      <c r="BL119" s="21"/>
      <c r="BM119" s="21"/>
      <c r="BN119" s="21"/>
      <c r="BO119" s="21"/>
      <c r="BP119" s="21"/>
      <c r="BQ119" s="21"/>
      <c r="BR119" s="21"/>
      <c r="BS119" s="21"/>
      <c r="BT119" s="21"/>
      <c r="BU119" s="21"/>
      <c r="BV119" s="21"/>
      <c r="BW119" s="21"/>
      <c r="BX119" s="21"/>
      <c r="BY119" s="21"/>
      <c r="BZ119" s="21"/>
      <c r="CA119" s="21"/>
      <c r="CB119" s="21"/>
      <c r="CC119" s="21"/>
      <c r="CD119" s="21"/>
      <c r="CE119" s="21"/>
      <c r="CF119" s="21"/>
      <c r="CG119" s="21"/>
      <c r="CH119" s="21"/>
      <c r="CI119" s="21"/>
      <c r="CJ119" s="21"/>
      <c r="CK119" s="21"/>
      <c r="CL119" s="21"/>
      <c r="CM119" s="21"/>
      <c r="CN119" s="21"/>
      <c r="CO119" s="21"/>
      <c r="CP119" s="21"/>
      <c r="CQ119" s="21"/>
      <c r="CR119" s="21"/>
      <c r="CS119" s="21"/>
      <c r="CT119" s="21"/>
      <c r="CU119" s="21"/>
      <c r="CV119" s="21"/>
      <c r="CW119" s="21"/>
      <c r="CX119" s="21"/>
      <c r="CY119" s="21"/>
      <c r="CZ119" s="21"/>
      <c r="DA119" s="21"/>
      <c r="DB119" s="21"/>
      <c r="DC119" s="21"/>
      <c r="DD119" s="21"/>
      <c r="DE119" s="21"/>
      <c r="DF119" s="21"/>
      <c r="DG119" s="21"/>
      <c r="DH119" s="21"/>
      <c r="DI119" s="21"/>
      <c r="DJ119" s="21"/>
      <c r="DK119" s="21"/>
      <c r="DL119" s="21"/>
      <c r="DM119" s="21"/>
      <c r="DN119" s="21"/>
      <c r="DO119" s="21"/>
      <c r="DP119" s="21"/>
      <c r="DQ119" s="21"/>
      <c r="DR119" s="21"/>
      <c r="DS119" s="21"/>
      <c r="DT119" s="21"/>
      <c r="DU119" s="21"/>
      <c r="DV119" s="21"/>
      <c r="DW119" s="21"/>
      <c r="DX119" s="21"/>
      <c r="DY119" s="21"/>
      <c r="DZ119" s="21"/>
      <c r="EA119" s="21"/>
      <c r="EB119" s="21"/>
      <c r="EC119" s="21"/>
      <c r="ED119" s="21"/>
      <c r="EE119" s="21"/>
      <c r="EF119" s="21"/>
      <c r="EG119" s="21"/>
      <c r="EH119" s="21"/>
      <c r="EI119" s="21"/>
      <c r="EJ119" s="21"/>
      <c r="EK119" s="21"/>
      <c r="EL119" s="21"/>
      <c r="EM119" s="21"/>
      <c r="EN119" s="21"/>
      <c r="EO119" s="21"/>
      <c r="EP119" s="21"/>
      <c r="EQ119" s="21"/>
      <c r="ER119" s="21"/>
      <c r="ES119" s="21"/>
      <c r="ET119" s="21"/>
      <c r="EU119" s="21"/>
      <c r="EV119" s="21"/>
      <c r="EW119" s="21"/>
      <c r="EX119" s="21"/>
      <c r="EY119" s="21"/>
      <c r="EZ119" s="21"/>
      <c r="FA119" s="21"/>
      <c r="FB119" s="21"/>
      <c r="FC119" s="21"/>
      <c r="FD119" s="21"/>
      <c r="FE119" s="21"/>
      <c r="FF119" s="21"/>
      <c r="FG119" s="21"/>
      <c r="FH119" s="21"/>
      <c r="FI119" s="21"/>
      <c r="FJ119" s="21"/>
      <c r="FK119" s="21"/>
      <c r="FL119" s="21"/>
      <c r="FM119" s="21"/>
      <c r="FN119" s="21"/>
      <c r="FO119" s="21"/>
      <c r="FP119" s="21"/>
      <c r="FQ119" s="21"/>
      <c r="FR119" s="21"/>
      <c r="FS119" s="21"/>
      <c r="FT119" s="21"/>
      <c r="FU119" s="21"/>
    </row>
    <row r="120" spans="1:177" s="22" customFormat="1" x14ac:dyDescent="0.2">
      <c r="A120" s="29"/>
      <c r="B120" s="37"/>
      <c r="C120" s="30"/>
      <c r="D120" s="40"/>
      <c r="E120" s="25"/>
      <c r="F120" s="169"/>
      <c r="G120" s="194"/>
      <c r="H120" s="195"/>
      <c r="I120" s="196"/>
      <c r="J120" s="195"/>
      <c r="K120" s="196"/>
      <c r="L120" s="195"/>
      <c r="M120" s="196"/>
      <c r="N120" s="195"/>
      <c r="O120" s="196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21"/>
      <c r="BG120" s="21"/>
      <c r="BH120" s="21"/>
      <c r="BI120" s="21"/>
      <c r="BJ120" s="21"/>
      <c r="BK120" s="21"/>
      <c r="BL120" s="21"/>
      <c r="BM120" s="21"/>
      <c r="BN120" s="21"/>
      <c r="BO120" s="21"/>
      <c r="BP120" s="21"/>
      <c r="BQ120" s="21"/>
      <c r="BR120" s="21"/>
      <c r="BS120" s="21"/>
      <c r="BT120" s="21"/>
      <c r="BU120" s="21"/>
      <c r="BV120" s="21"/>
      <c r="BW120" s="21"/>
      <c r="BX120" s="21"/>
      <c r="BY120" s="21"/>
      <c r="BZ120" s="21"/>
      <c r="CA120" s="21"/>
      <c r="CB120" s="21"/>
      <c r="CC120" s="21"/>
      <c r="CD120" s="21"/>
      <c r="CE120" s="21"/>
      <c r="CF120" s="21"/>
      <c r="CG120" s="21"/>
      <c r="CH120" s="21"/>
      <c r="CI120" s="21"/>
      <c r="CJ120" s="21"/>
      <c r="CK120" s="21"/>
      <c r="CL120" s="21"/>
      <c r="CM120" s="21"/>
      <c r="CN120" s="21"/>
      <c r="CO120" s="21"/>
      <c r="CP120" s="21"/>
      <c r="CQ120" s="21"/>
      <c r="CR120" s="21"/>
      <c r="CS120" s="21"/>
      <c r="CT120" s="21"/>
      <c r="CU120" s="21"/>
      <c r="CV120" s="21"/>
      <c r="CW120" s="21"/>
      <c r="CX120" s="21"/>
      <c r="CY120" s="21"/>
      <c r="CZ120" s="21"/>
      <c r="DA120" s="21"/>
      <c r="DB120" s="21"/>
      <c r="DC120" s="21"/>
      <c r="DD120" s="21"/>
      <c r="DE120" s="21"/>
      <c r="DF120" s="21"/>
      <c r="DG120" s="21"/>
      <c r="DH120" s="21"/>
      <c r="DI120" s="21"/>
      <c r="DJ120" s="21"/>
      <c r="DK120" s="21"/>
      <c r="DL120" s="21"/>
      <c r="DM120" s="21"/>
      <c r="DN120" s="21"/>
      <c r="DO120" s="21"/>
      <c r="DP120" s="21"/>
      <c r="DQ120" s="21"/>
      <c r="DR120" s="21"/>
      <c r="DS120" s="21"/>
      <c r="DT120" s="21"/>
      <c r="DU120" s="21"/>
      <c r="DV120" s="21"/>
      <c r="DW120" s="21"/>
      <c r="DX120" s="21"/>
      <c r="DY120" s="21"/>
      <c r="DZ120" s="21"/>
      <c r="EA120" s="21"/>
      <c r="EB120" s="21"/>
      <c r="EC120" s="21"/>
      <c r="ED120" s="21"/>
      <c r="EE120" s="21"/>
      <c r="EF120" s="21"/>
      <c r="EG120" s="21"/>
      <c r="EH120" s="21"/>
      <c r="EI120" s="21"/>
      <c r="EJ120" s="21"/>
      <c r="EK120" s="21"/>
      <c r="EL120" s="21"/>
      <c r="EM120" s="21"/>
      <c r="EN120" s="21"/>
      <c r="EO120" s="21"/>
      <c r="EP120" s="21"/>
      <c r="EQ120" s="21"/>
      <c r="ER120" s="21"/>
      <c r="ES120" s="21"/>
      <c r="ET120" s="21"/>
      <c r="EU120" s="21"/>
      <c r="EV120" s="21"/>
      <c r="EW120" s="21"/>
      <c r="EX120" s="21"/>
      <c r="EY120" s="21"/>
      <c r="EZ120" s="21"/>
      <c r="FA120" s="21"/>
      <c r="FB120" s="21"/>
      <c r="FC120" s="21"/>
      <c r="FD120" s="21"/>
      <c r="FE120" s="21"/>
      <c r="FF120" s="21"/>
      <c r="FG120" s="21"/>
      <c r="FH120" s="21"/>
      <c r="FI120" s="21"/>
      <c r="FJ120" s="21"/>
      <c r="FK120" s="21"/>
      <c r="FL120" s="21"/>
      <c r="FM120" s="21"/>
      <c r="FN120" s="21"/>
      <c r="FO120" s="21"/>
      <c r="FP120" s="21"/>
      <c r="FQ120" s="21"/>
      <c r="FR120" s="21"/>
      <c r="FS120" s="21"/>
      <c r="FT120" s="21"/>
      <c r="FU120" s="21"/>
    </row>
    <row r="121" spans="1:177" s="22" customFormat="1" ht="13.5" thickBot="1" x14ac:dyDescent="0.25">
      <c r="A121" s="29"/>
      <c r="B121" s="37"/>
      <c r="C121" s="30"/>
      <c r="D121" s="40"/>
      <c r="E121" s="25"/>
      <c r="F121" s="169"/>
      <c r="G121" s="194"/>
      <c r="H121" s="195"/>
      <c r="I121" s="196"/>
      <c r="J121" s="195"/>
      <c r="K121" s="196"/>
      <c r="L121" s="195"/>
      <c r="M121" s="196"/>
      <c r="N121" s="195"/>
      <c r="O121" s="196"/>
      <c r="P121" s="21"/>
      <c r="Q121" s="21"/>
      <c r="R121" s="21"/>
      <c r="S121" s="21"/>
      <c r="T121" s="21"/>
      <c r="U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21"/>
      <c r="BG121" s="21"/>
      <c r="BH121" s="21"/>
      <c r="BI121" s="21"/>
      <c r="BJ121" s="21"/>
      <c r="BK121" s="21"/>
      <c r="BL121" s="21"/>
      <c r="BM121" s="21"/>
      <c r="BN121" s="21"/>
      <c r="BO121" s="21"/>
      <c r="BP121" s="21"/>
      <c r="BQ121" s="21"/>
      <c r="BR121" s="21"/>
      <c r="BS121" s="21"/>
      <c r="BT121" s="21"/>
      <c r="BU121" s="21"/>
      <c r="BV121" s="21"/>
      <c r="BW121" s="21"/>
      <c r="BX121" s="21"/>
      <c r="BY121" s="21"/>
      <c r="BZ121" s="21"/>
      <c r="CA121" s="21"/>
      <c r="CB121" s="21"/>
      <c r="CC121" s="21"/>
      <c r="CD121" s="21"/>
      <c r="CE121" s="21"/>
      <c r="CF121" s="21"/>
      <c r="CG121" s="21"/>
      <c r="CH121" s="21"/>
      <c r="CI121" s="21"/>
      <c r="CJ121" s="21"/>
      <c r="CK121" s="21"/>
      <c r="CL121" s="21"/>
      <c r="CM121" s="21"/>
      <c r="CN121" s="21"/>
      <c r="CO121" s="21"/>
      <c r="CP121" s="21"/>
      <c r="CQ121" s="21"/>
      <c r="CR121" s="21"/>
      <c r="CS121" s="21"/>
      <c r="CT121" s="21"/>
      <c r="CU121" s="21"/>
      <c r="CV121" s="21"/>
      <c r="CW121" s="21"/>
      <c r="CX121" s="21"/>
      <c r="CY121" s="21"/>
      <c r="CZ121" s="21"/>
      <c r="DA121" s="21"/>
      <c r="DB121" s="21"/>
      <c r="DC121" s="21"/>
      <c r="DD121" s="21"/>
      <c r="DE121" s="21"/>
      <c r="DF121" s="21"/>
      <c r="DG121" s="21"/>
      <c r="DH121" s="21"/>
      <c r="DI121" s="21"/>
      <c r="DJ121" s="21"/>
      <c r="DK121" s="21"/>
      <c r="DL121" s="21"/>
      <c r="DM121" s="21"/>
      <c r="DN121" s="21"/>
      <c r="DO121" s="21"/>
      <c r="DP121" s="21"/>
      <c r="DQ121" s="21"/>
      <c r="DR121" s="21"/>
      <c r="DS121" s="21"/>
      <c r="DT121" s="21"/>
      <c r="DU121" s="21"/>
      <c r="DV121" s="21"/>
      <c r="DW121" s="21"/>
      <c r="DX121" s="21"/>
      <c r="DY121" s="21"/>
      <c r="DZ121" s="21"/>
      <c r="EA121" s="21"/>
      <c r="EB121" s="21"/>
      <c r="EC121" s="21"/>
      <c r="ED121" s="21"/>
      <c r="EE121" s="21"/>
      <c r="EF121" s="21"/>
      <c r="EG121" s="21"/>
      <c r="EH121" s="21"/>
      <c r="EI121" s="21"/>
      <c r="EJ121" s="21"/>
      <c r="EK121" s="21"/>
      <c r="EL121" s="21"/>
      <c r="EM121" s="21"/>
      <c r="EN121" s="21"/>
      <c r="EO121" s="21"/>
      <c r="EP121" s="21"/>
      <c r="EQ121" s="21"/>
      <c r="ER121" s="21"/>
      <c r="ES121" s="21"/>
      <c r="ET121" s="21"/>
      <c r="EU121" s="21"/>
      <c r="EV121" s="21"/>
      <c r="EW121" s="21"/>
      <c r="EX121" s="21"/>
      <c r="EY121" s="21"/>
      <c r="EZ121" s="21"/>
      <c r="FA121" s="21"/>
      <c r="FB121" s="21"/>
      <c r="FC121" s="21"/>
      <c r="FD121" s="21"/>
      <c r="FE121" s="21"/>
      <c r="FF121" s="21"/>
      <c r="FG121" s="21"/>
      <c r="FH121" s="21"/>
      <c r="FI121" s="21"/>
      <c r="FJ121" s="21"/>
      <c r="FK121" s="21"/>
      <c r="FL121" s="21"/>
      <c r="FM121" s="21"/>
      <c r="FN121" s="21"/>
      <c r="FO121" s="21"/>
      <c r="FP121" s="21"/>
      <c r="FQ121" s="21"/>
      <c r="FR121" s="21"/>
      <c r="FS121" s="21"/>
      <c r="FT121" s="21"/>
      <c r="FU121" s="21"/>
    </row>
    <row r="122" spans="1:177" s="22" customFormat="1" ht="17.45" customHeight="1" x14ac:dyDescent="0.2">
      <c r="A122" s="41"/>
      <c r="B122" s="41"/>
      <c r="E122" s="42"/>
      <c r="F122" s="197" t="s">
        <v>269</v>
      </c>
      <c r="G122" s="198"/>
      <c r="H122" s="199"/>
      <c r="I122" s="175" t="str">
        <f>IF(COUNTIF(I9:I119,""),"ERROR",SUM(I9:I119))</f>
        <v>ERROR</v>
      </c>
      <c r="J122" s="197"/>
      <c r="K122" s="175" t="str">
        <f>IF(COUNTIF(I9:I119,""),"ERROR",SUM(K9:K119))</f>
        <v>ERROR</v>
      </c>
      <c r="L122" s="197"/>
      <c r="M122" s="175" t="str">
        <f>IF(COUNTIF(I9:I119,""),"ERROR",SUM(M9:M119))</f>
        <v>ERROR</v>
      </c>
      <c r="N122" s="197"/>
      <c r="O122" s="177" t="str">
        <f>IF(COUNTIF(I9:I119,""),"ERROR",SUM(O9:O119))</f>
        <v>ERROR</v>
      </c>
    </row>
    <row r="123" spans="1:177" s="22" customFormat="1" ht="17.45" customHeight="1" thickBot="1" x14ac:dyDescent="0.25">
      <c r="A123" s="41"/>
      <c r="B123" s="41"/>
      <c r="E123" s="43"/>
      <c r="F123" s="166" t="s">
        <v>270</v>
      </c>
      <c r="G123" s="200"/>
      <c r="H123" s="201"/>
      <c r="I123" s="202" t="str">
        <f>IF(I122="ERROR","ERROR",I122/7)</f>
        <v>ERROR</v>
      </c>
      <c r="J123" s="166"/>
      <c r="K123" s="202" t="str">
        <f>IF(I122="ERROR","ERROR",K122/7)</f>
        <v>ERROR</v>
      </c>
      <c r="L123" s="166"/>
      <c r="M123" s="202" t="str">
        <f>IF(I122="ERROR","ERROR",M122/7)</f>
        <v>ERROR</v>
      </c>
      <c r="N123" s="203"/>
      <c r="O123" s="204" t="str">
        <f>IF(I122="ERROR","ERROR",O122/7)</f>
        <v>ERROR</v>
      </c>
    </row>
    <row r="124" spans="1:177" s="22" customFormat="1" ht="14.25" customHeight="1" thickBot="1" x14ac:dyDescent="0.25">
      <c r="A124" s="41"/>
      <c r="B124" s="41"/>
      <c r="E124" s="44"/>
      <c r="F124" s="44"/>
      <c r="G124" s="51"/>
      <c r="H124" s="52"/>
      <c r="I124" s="53"/>
      <c r="J124" s="52"/>
      <c r="K124" s="53"/>
      <c r="L124" s="52"/>
      <c r="M124" s="53"/>
      <c r="N124" s="54"/>
      <c r="O124" s="53"/>
    </row>
    <row r="125" spans="1:177" s="22" customFormat="1" ht="27" customHeight="1" thickBot="1" x14ac:dyDescent="0.25">
      <c r="A125" s="41"/>
      <c r="B125" s="41"/>
      <c r="E125" s="276" t="s">
        <v>351</v>
      </c>
      <c r="F125" s="277"/>
      <c r="G125" s="277"/>
      <c r="H125" s="277"/>
      <c r="I125" s="277"/>
      <c r="J125" s="277"/>
      <c r="K125" s="299" t="str">
        <f>IF(COUNTIF(I122:K122,"ERROR"),"INSERIRE/RIVEDERE PREZZO MEDIO",(I123+K123+M123+O123)/4)</f>
        <v>INSERIRE/RIVEDERE PREZZO MEDIO</v>
      </c>
      <c r="L125" s="300"/>
      <c r="M125" s="55"/>
      <c r="N125" s="54"/>
      <c r="O125" s="53"/>
    </row>
    <row r="126" spans="1:177" s="22" customFormat="1" x14ac:dyDescent="0.2">
      <c r="A126" s="41"/>
      <c r="B126" s="41"/>
      <c r="E126" s="44"/>
      <c r="G126" s="52"/>
      <c r="H126" s="52"/>
      <c r="I126" s="52"/>
      <c r="J126" s="52"/>
      <c r="K126" s="52"/>
      <c r="L126" s="52"/>
      <c r="M126" s="53"/>
      <c r="N126" s="54"/>
      <c r="O126" s="53"/>
    </row>
    <row r="127" spans="1:177" s="22" customFormat="1" x14ac:dyDescent="0.2">
      <c r="A127" s="275" t="s">
        <v>211</v>
      </c>
      <c r="B127" s="275"/>
      <c r="C127" s="275"/>
      <c r="D127" s="10"/>
      <c r="E127" s="44"/>
      <c r="G127" s="52"/>
      <c r="H127" s="52"/>
      <c r="I127" s="52"/>
      <c r="J127" s="52"/>
      <c r="K127" s="52"/>
      <c r="L127" s="52"/>
      <c r="M127" s="53"/>
      <c r="N127" s="54"/>
      <c r="O127" s="53"/>
    </row>
    <row r="128" spans="1:177" x14ac:dyDescent="0.2">
      <c r="A128" s="60"/>
      <c r="B128" s="60"/>
      <c r="C128" s="61"/>
      <c r="D128" s="61"/>
      <c r="E128" s="63"/>
      <c r="F128" s="10"/>
      <c r="G128" s="64"/>
      <c r="H128" s="64"/>
      <c r="N128" s="56"/>
      <c r="O128" s="56"/>
    </row>
    <row r="129" spans="1:15" x14ac:dyDescent="0.2">
      <c r="A129" s="275" t="s">
        <v>257</v>
      </c>
      <c r="B129" s="275"/>
      <c r="C129" s="275"/>
      <c r="D129" s="61"/>
      <c r="E129" s="63"/>
      <c r="F129" s="45"/>
      <c r="G129" s="65"/>
      <c r="H129" s="46"/>
      <c r="I129" s="57"/>
      <c r="J129" s="57"/>
      <c r="K129" s="58"/>
      <c r="N129" s="56"/>
      <c r="O129" s="56"/>
    </row>
    <row r="130" spans="1:15" x14ac:dyDescent="0.2">
      <c r="A130" s="57" t="s">
        <v>343</v>
      </c>
      <c r="B130" s="283" t="s">
        <v>258</v>
      </c>
      <c r="C130" s="283"/>
      <c r="D130" s="61"/>
      <c r="E130" s="66"/>
      <c r="F130" s="45"/>
      <c r="G130" s="59"/>
      <c r="H130" s="59"/>
      <c r="I130" s="59"/>
      <c r="J130" s="59"/>
      <c r="K130" s="59"/>
      <c r="L130" s="59"/>
      <c r="M130" s="59"/>
      <c r="N130" s="56"/>
      <c r="O130" s="56"/>
    </row>
    <row r="131" spans="1:15" x14ac:dyDescent="0.2">
      <c r="A131" s="57" t="s">
        <v>344</v>
      </c>
      <c r="B131" s="284" t="s">
        <v>259</v>
      </c>
      <c r="C131" s="284"/>
      <c r="D131" s="75"/>
      <c r="E131" s="63"/>
      <c r="F131" s="10"/>
      <c r="G131" s="64"/>
      <c r="H131" s="64"/>
    </row>
    <row r="132" spans="1:15" x14ac:dyDescent="0.2">
      <c r="A132" s="60"/>
      <c r="B132" s="60"/>
      <c r="C132" s="61"/>
      <c r="D132" s="61"/>
      <c r="E132" s="10"/>
      <c r="F132" s="10"/>
      <c r="G132" s="64"/>
      <c r="H132" s="64"/>
    </row>
    <row r="133" spans="1:15" x14ac:dyDescent="0.2">
      <c r="A133" s="67" t="s">
        <v>260</v>
      </c>
      <c r="B133" s="279" t="s">
        <v>266</v>
      </c>
      <c r="C133" s="279"/>
      <c r="D133" s="10"/>
      <c r="E133" s="10"/>
      <c r="F133" s="10"/>
      <c r="G133" s="64"/>
      <c r="H133" s="64"/>
    </row>
    <row r="134" spans="1:15" x14ac:dyDescent="0.2">
      <c r="A134" s="67" t="s">
        <v>255</v>
      </c>
      <c r="B134" s="279" t="s">
        <v>265</v>
      </c>
      <c r="C134" s="279"/>
      <c r="D134" s="279"/>
      <c r="E134" s="10"/>
      <c r="F134" s="10"/>
      <c r="G134" s="64"/>
      <c r="H134" s="64"/>
    </row>
    <row r="135" spans="1:15" x14ac:dyDescent="0.2">
      <c r="A135" s="67"/>
      <c r="B135" s="74"/>
      <c r="C135" s="74"/>
      <c r="D135" s="10"/>
      <c r="E135" s="10"/>
      <c r="F135" s="10"/>
      <c r="G135" s="64"/>
      <c r="H135" s="64"/>
    </row>
    <row r="136" spans="1:15" x14ac:dyDescent="0.2">
      <c r="A136" s="68" t="s">
        <v>279</v>
      </c>
      <c r="B136" s="68"/>
      <c r="C136" s="74"/>
      <c r="D136" s="10"/>
      <c r="E136" s="10"/>
      <c r="F136" s="10"/>
      <c r="G136" s="64"/>
      <c r="H136" s="64"/>
    </row>
    <row r="137" spans="1:15" x14ac:dyDescent="0.2">
      <c r="A137" s="68"/>
      <c r="B137" s="68"/>
      <c r="C137" s="74"/>
      <c r="D137" s="10"/>
      <c r="E137" s="21"/>
      <c r="F137" s="10"/>
      <c r="G137" s="64"/>
      <c r="H137" s="64"/>
    </row>
    <row r="138" spans="1:15" x14ac:dyDescent="0.2">
      <c r="A138" s="275" t="s">
        <v>210</v>
      </c>
      <c r="B138" s="275"/>
      <c r="C138" s="275"/>
      <c r="D138" s="10"/>
      <c r="E138" s="21"/>
      <c r="F138" s="10"/>
      <c r="G138" s="64"/>
      <c r="H138" s="64"/>
    </row>
    <row r="139" spans="1:15" x14ac:dyDescent="0.2">
      <c r="A139" s="275" t="s">
        <v>345</v>
      </c>
      <c r="B139" s="275"/>
      <c r="C139" s="275"/>
      <c r="D139" s="10"/>
      <c r="E139" s="21"/>
      <c r="F139" s="10"/>
      <c r="G139" s="64"/>
      <c r="H139" s="64"/>
    </row>
    <row r="140" spans="1:15" x14ac:dyDescent="0.2">
      <c r="A140" s="275" t="s">
        <v>346</v>
      </c>
      <c r="B140" s="275"/>
      <c r="C140" s="275"/>
      <c r="D140" s="10"/>
      <c r="E140" s="21"/>
      <c r="F140" s="10"/>
      <c r="G140" s="64"/>
      <c r="H140" s="64"/>
    </row>
    <row r="141" spans="1:15" x14ac:dyDescent="0.2">
      <c r="A141" s="275" t="s">
        <v>347</v>
      </c>
      <c r="B141" s="275"/>
      <c r="C141" s="275"/>
      <c r="D141" s="10"/>
      <c r="E141" s="10"/>
      <c r="F141" s="10"/>
      <c r="G141" s="64"/>
      <c r="H141" s="64"/>
    </row>
    <row r="142" spans="1:15" x14ac:dyDescent="0.2">
      <c r="A142" s="67"/>
      <c r="B142" s="74"/>
      <c r="C142" s="74"/>
      <c r="D142" s="10"/>
      <c r="E142" s="10"/>
      <c r="F142" s="10"/>
      <c r="G142" s="64"/>
      <c r="H142" s="64"/>
    </row>
    <row r="143" spans="1:15" x14ac:dyDescent="0.2">
      <c r="A143" s="275" t="s">
        <v>34</v>
      </c>
      <c r="B143" s="275"/>
      <c r="C143" s="275"/>
      <c r="D143" s="10"/>
      <c r="E143" s="10"/>
      <c r="F143" s="10"/>
      <c r="G143" s="64"/>
      <c r="H143" s="64"/>
    </row>
    <row r="144" spans="1:15" x14ac:dyDescent="0.2">
      <c r="A144" s="275" t="s">
        <v>348</v>
      </c>
      <c r="B144" s="275"/>
      <c r="C144" s="275"/>
      <c r="D144" s="275"/>
      <c r="E144" s="10"/>
      <c r="F144" s="10"/>
      <c r="G144" s="64"/>
      <c r="H144" s="64"/>
    </row>
    <row r="145" spans="1:8" x14ac:dyDescent="0.2">
      <c r="A145" s="60"/>
      <c r="B145" s="60"/>
      <c r="C145" s="10"/>
      <c r="D145" s="10"/>
      <c r="E145" s="10"/>
      <c r="F145" s="10"/>
      <c r="G145" s="64"/>
      <c r="H145" s="64"/>
    </row>
    <row r="146" spans="1:8" x14ac:dyDescent="0.2">
      <c r="A146" s="275" t="s">
        <v>262</v>
      </c>
      <c r="B146" s="275"/>
      <c r="C146" s="275"/>
      <c r="D146" s="10"/>
      <c r="E146" s="10"/>
      <c r="F146" s="10"/>
      <c r="G146" s="64"/>
      <c r="H146" s="64"/>
    </row>
    <row r="147" spans="1:8" x14ac:dyDescent="0.2">
      <c r="A147" s="10" t="s">
        <v>263</v>
      </c>
      <c r="B147" s="60"/>
      <c r="C147" s="61"/>
      <c r="D147" s="10"/>
      <c r="E147" s="10"/>
      <c r="F147" s="10"/>
      <c r="G147" s="64"/>
      <c r="H147" s="64"/>
    </row>
    <row r="148" spans="1:8" x14ac:dyDescent="0.2">
      <c r="A148" s="62"/>
      <c r="B148" s="62"/>
      <c r="C148" s="46"/>
      <c r="D148" s="10"/>
      <c r="E148" s="10"/>
      <c r="F148" s="10"/>
      <c r="G148" s="64"/>
      <c r="H148" s="64"/>
    </row>
    <row r="149" spans="1:8" x14ac:dyDescent="0.2">
      <c r="A149" s="62"/>
      <c r="B149" s="62"/>
      <c r="C149" s="10"/>
      <c r="D149" s="10"/>
      <c r="E149" s="10"/>
      <c r="F149" s="10"/>
      <c r="G149" s="64"/>
      <c r="H149" s="64"/>
    </row>
    <row r="150" spans="1:8" x14ac:dyDescent="0.2">
      <c r="A150" s="62"/>
      <c r="B150" s="66"/>
      <c r="C150" s="46"/>
      <c r="D150" s="10"/>
      <c r="E150" s="66"/>
      <c r="F150" s="10"/>
      <c r="G150" s="64"/>
      <c r="H150" s="64"/>
    </row>
    <row r="151" spans="1:8" x14ac:dyDescent="0.2">
      <c r="A151" s="62"/>
      <c r="B151" s="66"/>
      <c r="C151" s="10"/>
      <c r="D151" s="10"/>
      <c r="E151" s="66"/>
      <c r="F151" s="10"/>
      <c r="G151" s="64"/>
      <c r="H151" s="64"/>
    </row>
    <row r="152" spans="1:8" x14ac:dyDescent="0.2">
      <c r="A152" s="62"/>
      <c r="B152" s="66"/>
      <c r="C152" s="10"/>
      <c r="D152" s="10"/>
      <c r="E152" s="66"/>
      <c r="F152" s="10"/>
      <c r="G152" s="64"/>
      <c r="H152" s="64"/>
    </row>
    <row r="153" spans="1:8" x14ac:dyDescent="0.2">
      <c r="A153" s="62"/>
      <c r="B153" s="66"/>
      <c r="C153" s="10"/>
      <c r="D153" s="10"/>
      <c r="E153" s="66"/>
      <c r="F153" s="10"/>
      <c r="G153" s="64"/>
      <c r="H153" s="64"/>
    </row>
    <row r="154" spans="1:8" x14ac:dyDescent="0.2">
      <c r="A154" s="62"/>
      <c r="B154" s="62"/>
      <c r="C154" s="10"/>
      <c r="D154" s="10"/>
      <c r="E154" s="10"/>
      <c r="F154" s="10"/>
      <c r="G154" s="64"/>
      <c r="H154" s="64"/>
    </row>
  </sheetData>
  <sheetProtection algorithmName="SHA-512" hashValue="r8Iv88TgilYZAVNW9NUCa4bIpvJ5GXxWcaV2ZOb8uqWL7n4XOlqB5TlYqTyq7BpiOhymxuDgWV1OmqnIZ7Sy6A==" saltValue="D8fnuALFiY89UXX1pmcjZA==" spinCount="100000" sheet="1" objects="1" scenarios="1" selectLockedCells="1"/>
  <mergeCells count="76"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  <mergeCell ref="A146:C146"/>
    <mergeCell ref="A139:C139"/>
    <mergeCell ref="A140:C140"/>
    <mergeCell ref="A141:C141"/>
    <mergeCell ref="A143:C143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</mergeCells>
  <conditionalFormatting sqref="G9:G119">
    <cfRule type="containsBlanks" dxfId="3" priority="3">
      <formula>LEN(TRIM(G9))=0</formula>
    </cfRule>
  </conditionalFormatting>
  <conditionalFormatting sqref="F9:F119">
    <cfRule type="cellIs" dxfId="2" priority="1" operator="equal">
      <formula>0</formula>
    </cfRule>
    <cfRule type="containsBlanks" dxfId="1" priority="2">
      <formula>LEN(TRIM(F9))=0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70" orientation="landscape" horizontalDpi="4294967294" verticalDpi="4294967294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I8"/>
  <sheetViews>
    <sheetView workbookViewId="0">
      <selection activeCell="E1" sqref="E1"/>
    </sheetView>
  </sheetViews>
  <sheetFormatPr defaultColWidth="9.28515625" defaultRowHeight="12.75" x14ac:dyDescent="0.2"/>
  <cols>
    <col min="1" max="1" width="9.28515625" style="3"/>
    <col min="2" max="2" width="51.5703125" style="3" customWidth="1"/>
    <col min="3" max="3" width="19.7109375" style="3" customWidth="1"/>
    <col min="4" max="4" width="17.5703125" style="3" customWidth="1"/>
    <col min="5" max="5" width="9.28515625" style="3"/>
    <col min="6" max="7" width="0" style="3" hidden="1" customWidth="1"/>
    <col min="8" max="8" width="9.28515625" style="3"/>
    <col min="9" max="9" width="17.85546875" style="3" customWidth="1"/>
    <col min="10" max="16384" width="9.28515625" style="3"/>
  </cols>
  <sheetData>
    <row r="1" spans="1:9" ht="47.25" customHeight="1" x14ac:dyDescent="0.2">
      <c r="A1" s="302" t="s">
        <v>336</v>
      </c>
      <c r="B1" s="302"/>
      <c r="C1" s="302"/>
      <c r="D1" s="302"/>
    </row>
    <row r="2" spans="1:9" ht="47.25" customHeight="1" x14ac:dyDescent="0.2">
      <c r="A2" s="119">
        <v>1</v>
      </c>
      <c r="B2" s="303" t="s">
        <v>337</v>
      </c>
      <c r="C2" s="303"/>
      <c r="D2" s="120">
        <v>5.7</v>
      </c>
    </row>
    <row r="3" spans="1:9" ht="47.25" customHeight="1" x14ac:dyDescent="0.2">
      <c r="A3" s="119">
        <v>2</v>
      </c>
      <c r="B3" s="121" t="s">
        <v>281</v>
      </c>
      <c r="C3" s="73" t="str">
        <f>'Tab. applicativa menù invernale'!L136</f>
        <v>INSERIRE/RIVEDERE PREZZO MEDIO</v>
      </c>
      <c r="D3" s="306"/>
      <c r="E3" s="22"/>
      <c r="F3" s="301" t="s">
        <v>362</v>
      </c>
      <c r="G3" s="301"/>
    </row>
    <row r="4" spans="1:9" ht="47.25" customHeight="1" x14ac:dyDescent="0.2">
      <c r="A4" s="119">
        <v>3</v>
      </c>
      <c r="B4" s="122" t="s">
        <v>280</v>
      </c>
      <c r="C4" s="205" t="str">
        <f>'Tab. applicativa menù estivo'!K125</f>
        <v>INSERIRE/RIVEDERE PREZZO MEDIO</v>
      </c>
      <c r="D4" s="307"/>
      <c r="E4" s="22"/>
      <c r="F4" s="41" t="s">
        <v>360</v>
      </c>
      <c r="G4" s="41" t="s">
        <v>361</v>
      </c>
      <c r="I4" s="220"/>
    </row>
    <row r="5" spans="1:9" ht="47.25" customHeight="1" x14ac:dyDescent="0.2">
      <c r="A5" s="119">
        <v>4</v>
      </c>
      <c r="B5" s="304" t="s">
        <v>339</v>
      </c>
      <c r="C5" s="304"/>
      <c r="D5" s="1" t="e">
        <f>(C3*F5)+(C4*G5)</f>
        <v>#VALUE!</v>
      </c>
      <c r="F5" s="221">
        <v>0.5</v>
      </c>
      <c r="G5" s="221">
        <v>0.5</v>
      </c>
    </row>
    <row r="6" spans="1:9" ht="48" customHeight="1" x14ac:dyDescent="0.2">
      <c r="A6" s="119">
        <v>5</v>
      </c>
      <c r="B6" s="305" t="s">
        <v>338</v>
      </c>
      <c r="C6" s="305"/>
      <c r="D6" s="128" t="e">
        <f>IF(D5&gt;5.7,"Prezzo più alto della base d'asta",((D2-D5)/D2))</f>
        <v>#VALUE!</v>
      </c>
    </row>
    <row r="7" spans="1:9" x14ac:dyDescent="0.2">
      <c r="C7" s="123"/>
      <c r="D7" s="124"/>
    </row>
    <row r="8" spans="1:9" x14ac:dyDescent="0.2">
      <c r="D8" s="124"/>
    </row>
  </sheetData>
  <sheetProtection sheet="1" objects="1" scenarios="1" selectLockedCell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Nunzio Preziosi</cp:lastModifiedBy>
  <cp:lastPrinted>2017-06-20T17:09:07Z</cp:lastPrinted>
  <dcterms:created xsi:type="dcterms:W3CDTF">2004-04-15T15:52:12Z</dcterms:created>
  <dcterms:modified xsi:type="dcterms:W3CDTF">2021-10-14T11:32:57Z</dcterms:modified>
</cp:coreProperties>
</file>